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15章125.一般会計・特別会計等予算および歳入歳出決算額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<sst xmlns="http://schemas.openxmlformats.org/spreadsheetml/2006/main" count="34" uniqueCount="32">
  <si>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125．一般会計・特別会計等予算等および歳入歳出決算額</t>
  </si>
  <si>
    <t>（単位：円）</t>
  </si>
  <si>
    <t>区　　　　　　　　　　　分</t>
  </si>
  <si>
    <t>予算現額</t>
  </si>
  <si>
    <t>歳入決算額　</t>
  </si>
  <si>
    <t>歳出決算額　</t>
  </si>
  <si>
    <t>歳　　入　　歳　　出　　差　　引　　額</t>
  </si>
  <si>
    <t>予算額に対する決算額の割合</t>
  </si>
  <si>
    <t>残高または不足額</t>
  </si>
  <si>
    <t>翌年度へ繰越すべき財源</t>
  </si>
  <si>
    <t>歳　入</t>
  </si>
  <si>
    <t>歳　　出</t>
  </si>
  <si>
    <t>総計</t>
  </si>
  <si>
    <t>一般会計</t>
  </si>
  <si>
    <t>老人保健特別会計</t>
  </si>
  <si>
    <t>国民健康保険特別会計</t>
  </si>
  <si>
    <t>地方卸売市場事業特別会計</t>
  </si>
  <si>
    <t>水道事業会計</t>
  </si>
  <si>
    <t>介護保険特別会計</t>
  </si>
  <si>
    <t>資料：</t>
  </si>
  <si>
    <t>企画財政課</t>
  </si>
  <si>
    <t>　</t>
  </si>
  <si>
    <t>実質収支額</t>
  </si>
  <si>
    <t>後期高齢者医療特別会計</t>
  </si>
  <si>
    <t>仙南夜間初期急患センター事業特別会計</t>
  </si>
  <si>
    <t>工業用地造成事業特別会計</t>
  </si>
  <si>
    <t>公共下水道事業会計</t>
  </si>
  <si>
    <t>　※水道会計及び公共下水道事業会計は収益的収支の決算を記載し、予算現額の数値は歳入予算額であり、〔　〕内の数値は歳出の予算額を表しています。</t>
  </si>
  <si>
    <t>（令和2年度）</t>
  </si>
  <si>
    <t>〔553,076,050〕</t>
  </si>
  <si>
    <t>〔664,029,000〕</t>
  </si>
  <si>
    <t>大河原町各種会計決算書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</si>
</sst>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_ "/>
    <numFmt numFmtId="184" formatCode="#,##0.0_);[Red]\(#,##0.0\)"/>
    <numFmt numFmtId="185" formatCode="#,##0.0;[Red]\-#,##0.0"/>
    <numFmt numFmtId="186" formatCode="#,##0.0_ ;[Red]\-#,##0.0\ "/>
    <numFmt numFmtId="187" formatCode="#,##0.00_ "/>
    <numFmt numFmtId="188" formatCode="#,##0_ ;[Red]\-#,##0\ "/>
    <numFmt numFmtId="189" formatCode="yy\.m\.d"/>
    <numFmt numFmtId="190" formatCode="[$-411]ge\.m\.d;@"/>
    <numFmt numFmtId="191" formatCode="mmm\-yyyy"/>
    <numFmt numFmtId="192" formatCode="#,##0.0;&quot;△ &quot;#,##0.0"/>
    <numFmt numFmtId="193" formatCode="[$-411]ggge&quot;年&quot;m&quot;月&quot;d&quot;日&quot;;@"/>
    <numFmt numFmtId="194" formatCode="0.0%"/>
    <numFmt numFmtId="195" formatCode="0_ "/>
    <numFmt numFmtId="196" formatCode="0.0_ "/>
    <numFmt numFmtId="197" formatCode="0.00_ "/>
    <numFmt numFmtId="198" formatCode="#,##0.00;&quot;△ &quot;#,##0.00"/>
    <numFmt numFmtId="199" formatCode="0;&quot;△ &quot;0"/>
    <numFmt numFmtId="200" formatCode="0.00;&quot;△ &quot;0.00"/>
    <numFmt numFmtId="201" formatCode="0.0;&quot;△ &quot;0.0"/>
    <numFmt numFmtId="202" formatCode="#,##0;&quot;△ &quot;#,##0"/>
    <numFmt numFmtId="203" formatCode="#,##0.00_);[Red]\(#,##0.00\)"/>
    <numFmt numFmtId="204" formatCode="[&lt;0]0;General"/>
    <numFmt numFmtId="205" formatCode="0_);[Red]\(0\)"/>
    <numFmt numFmtId="206" formatCode="0.000_ "/>
    <numFmt numFmtId="207" formatCode="0.00_);[Red]\(0.00\)"/>
    <numFmt numFmtId="208" formatCode="[&lt;=999]000;000\-00"/>
    <numFmt numFmtId="209" formatCode="[$-411]&quot; &quot;yyyy&quot;年 &quot;m&quot;月 &quot;d&quot;日 &quot;dddd"/>
    <numFmt numFmtId="210" formatCode="#,##0.00_ ;[Red]\-#,##0.00\ "/>
    <numFmt numFmtId="211" formatCode="_ * #,##0.0_ ;_ * \-#,##0.0_ ;_ * &quot;-&quot;?_ ;_ @_ "/>
    <numFmt numFmtId="212" formatCode="0_);\(0\)"/>
    <numFmt numFmtId="213" formatCode="0;[Red]0"/>
    <numFmt numFmtId="214" formatCode="[$]ggge&quot;年&quot;m&quot;月&quot;d&quot;日&quot;;@"/>
    <numFmt numFmtId="215" formatCode="[$-411]gge&quot;年&quot;m&quot;月&quot;d&quot;日&quot;;@"/>
    <numFmt numFmtId="216" formatCode="[$]gge&quot;年&quot;m&quot;月&quot;d&quot;日&quot;;@"/>
  </numFmts>
  <fonts count="43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176" fontId="42" fillId="0" borderId="12" xfId="0" applyNumberFormat="1" applyFont="1" applyBorder="1" applyAlignment="1">
      <alignment vertical="center"/>
    </xf>
    <xf numFmtId="176" fontId="42" fillId="0" borderId="0" xfId="0" applyNumberFormat="1" applyFont="1" applyBorder="1" applyAlignment="1">
      <alignment vertical="center"/>
    </xf>
    <xf numFmtId="176" fontId="42" fillId="0" borderId="0" xfId="0" applyNumberFormat="1" applyFont="1" applyBorder="1" applyAlignment="1">
      <alignment horizontal="right" vertical="center"/>
    </xf>
    <xf numFmtId="176" fontId="42" fillId="33" borderId="10" xfId="0" applyNumberFormat="1" applyFont="1" applyFill="1" applyBorder="1" applyAlignment="1">
      <alignment vertical="center"/>
    </xf>
    <xf numFmtId="176" fontId="42" fillId="0" borderId="10" xfId="0" applyNumberFormat="1" applyFont="1" applyBorder="1" applyAlignment="1">
      <alignment horizontal="right" vertical="center"/>
    </xf>
    <xf numFmtId="196" fontId="42" fillId="0" borderId="10" xfId="0" applyNumberFormat="1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38" fontId="5" fillId="0" borderId="14" xfId="49" applyFont="1" applyBorder="1" applyAlignment="1">
      <alignment horizontal="right" vertical="center"/>
    </xf>
    <xf numFmtId="38" fontId="4" fillId="0" borderId="0" xfId="49" applyFont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96" fontId="4" fillId="0" borderId="0" xfId="0" applyNumberFormat="1" applyFont="1" applyAlignment="1">
      <alignment vertical="center"/>
    </xf>
    <xf numFmtId="176" fontId="4" fillId="33" borderId="12" xfId="0" applyNumberFormat="1" applyFont="1" applyFill="1" applyBorder="1" applyAlignment="1">
      <alignment vertical="center"/>
    </xf>
    <xf numFmtId="176" fontId="4" fillId="33" borderId="0" xfId="0" applyNumberFormat="1" applyFont="1" applyFill="1" applyBorder="1" applyAlignment="1">
      <alignment vertical="center"/>
    </xf>
    <xf numFmtId="196" fontId="4" fillId="0" borderId="0" xfId="0" applyNumberFormat="1" applyFont="1" applyBorder="1" applyAlignment="1">
      <alignment vertical="center"/>
    </xf>
    <xf numFmtId="38" fontId="4" fillId="33" borderId="15" xfId="49" applyFont="1" applyFill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2" fillId="33" borderId="0" xfId="0" applyNumberFormat="1" applyFont="1" applyFill="1" applyBorder="1" applyAlignment="1">
      <alignment vertical="center"/>
    </xf>
    <xf numFmtId="196" fontId="42" fillId="0" borderId="0" xfId="0" applyNumberFormat="1" applyFont="1" applyBorder="1" applyAlignment="1">
      <alignment vertical="center"/>
    </xf>
    <xf numFmtId="38" fontId="4" fillId="33" borderId="12" xfId="49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/>
    </xf>
    <xf numFmtId="38" fontId="5" fillId="0" borderId="14" xfId="49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J22"/>
  <sheetViews>
    <sheetView showGridLines="0" tabSelected="1" zoomScale="70" zoomScaleNormal="70" zoomScaleSheetLayoutView="75" zoomScalePageLayoutView="0" workbookViewId="0" topLeftCell="A1">
      <selection activeCell="A25" sqref="A25"/>
    </sheetView>
  </sheetViews>
  <sheetFormatPr defaultColWidth="9.00390625" defaultRowHeight="13.5"/>
  <cols>
    <col min="1" max="1" width="6.875" style="10" customWidth="1"/>
    <col min="2" max="2" width="20.25390625" style="1" customWidth="1"/>
    <col min="3" max="5" width="16.625" style="1" customWidth="1"/>
    <col min="6" max="6" width="16.625" style="1" bestFit="1" customWidth="1"/>
    <col min="7" max="7" width="22.50390625" style="1" customWidth="1"/>
    <col min="8" max="8" width="16.625" style="1" customWidth="1"/>
    <col min="9" max="10" width="12.50390625" style="1" customWidth="1"/>
    <col min="11" max="16384" width="9.00390625" style="1" customWidth="1"/>
  </cols>
  <sheetData>
    <row r="2" spans="1:10" ht="13.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4.25" thickBot="1">
      <c r="A3" s="2" t="s">
        <v>1</v>
      </c>
      <c r="B3" s="3"/>
      <c r="C3" s="3"/>
      <c r="D3" s="3"/>
      <c r="E3" s="3"/>
      <c r="F3" s="3"/>
      <c r="G3" s="3"/>
      <c r="H3" s="3"/>
      <c r="I3" s="3"/>
      <c r="J3" s="4" t="s">
        <v>28</v>
      </c>
    </row>
    <row r="4" spans="1:10" ht="26.25" customHeight="1">
      <c r="A4" s="38" t="s">
        <v>2</v>
      </c>
      <c r="B4" s="38"/>
      <c r="C4" s="40" t="s">
        <v>3</v>
      </c>
      <c r="D4" s="40" t="s">
        <v>4</v>
      </c>
      <c r="E4" s="40" t="s">
        <v>5</v>
      </c>
      <c r="F4" s="42" t="s">
        <v>6</v>
      </c>
      <c r="G4" s="43"/>
      <c r="H4" s="44"/>
      <c r="I4" s="45" t="s">
        <v>7</v>
      </c>
      <c r="J4" s="46"/>
    </row>
    <row r="5" spans="1:10" ht="39" customHeight="1">
      <c r="A5" s="39"/>
      <c r="B5" s="39"/>
      <c r="C5" s="41"/>
      <c r="D5" s="41"/>
      <c r="E5" s="41"/>
      <c r="F5" s="5" t="s">
        <v>8</v>
      </c>
      <c r="G5" s="5" t="s">
        <v>9</v>
      </c>
      <c r="H5" s="5" t="s">
        <v>22</v>
      </c>
      <c r="I5" s="5" t="s">
        <v>10</v>
      </c>
      <c r="J5" s="5" t="s">
        <v>11</v>
      </c>
    </row>
    <row r="6" spans="1:10" s="22" customFormat="1" ht="13.5">
      <c r="A6" s="50" t="s">
        <v>12</v>
      </c>
      <c r="B6" s="50"/>
      <c r="C6" s="19">
        <f aca="true" t="shared" si="0" ref="C6:H6">SUM(C8:C16)+C18</f>
        <v>18098976647</v>
      </c>
      <c r="D6" s="20">
        <f t="shared" si="0"/>
        <v>18104820210</v>
      </c>
      <c r="E6" s="20">
        <f t="shared" si="0"/>
        <v>17317123583</v>
      </c>
      <c r="F6" s="21">
        <f t="shared" si="0"/>
        <v>787696627</v>
      </c>
      <c r="G6" s="21">
        <f t="shared" si="0"/>
        <v>186854400</v>
      </c>
      <c r="H6" s="21">
        <f t="shared" si="0"/>
        <v>600842227</v>
      </c>
      <c r="I6" s="27">
        <f>D6/C6*100</f>
        <v>100.03228670390583</v>
      </c>
      <c r="J6" s="27">
        <f>E6/C6*100</f>
        <v>95.68012557146652</v>
      </c>
    </row>
    <row r="7" spans="1:10" ht="13.5">
      <c r="A7" s="6"/>
      <c r="B7" s="6"/>
      <c r="C7" s="13" t="s">
        <v>21</v>
      </c>
      <c r="D7" s="14" t="s">
        <v>21</v>
      </c>
      <c r="E7" s="14" t="s">
        <v>21</v>
      </c>
      <c r="F7" s="15"/>
      <c r="G7" s="15"/>
      <c r="H7" s="15"/>
      <c r="I7" s="27"/>
      <c r="J7" s="27"/>
    </row>
    <row r="8" spans="1:10" ht="13.5">
      <c r="A8" s="36" t="s">
        <v>13</v>
      </c>
      <c r="B8" s="36"/>
      <c r="C8" s="23">
        <v>12842711647</v>
      </c>
      <c r="D8" s="24">
        <v>12777830753</v>
      </c>
      <c r="E8" s="24">
        <v>12381868505</v>
      </c>
      <c r="F8" s="25">
        <f>D8-E8</f>
        <v>395962248</v>
      </c>
      <c r="G8" s="25">
        <v>186854400</v>
      </c>
      <c r="H8" s="26">
        <f>F8-G8</f>
        <v>209107848</v>
      </c>
      <c r="I8" s="27">
        <f>D8/C8*100</f>
        <v>99.49480377833481</v>
      </c>
      <c r="J8" s="27">
        <f>E8/C8*100</f>
        <v>96.41163677370541</v>
      </c>
    </row>
    <row r="9" spans="1:10" ht="13.5">
      <c r="A9" s="36" t="s">
        <v>14</v>
      </c>
      <c r="B9" s="36"/>
      <c r="C9" s="13"/>
      <c r="D9" s="14"/>
      <c r="E9" s="14"/>
      <c r="F9" s="25"/>
      <c r="G9" s="25"/>
      <c r="H9" s="26"/>
      <c r="I9" s="27"/>
      <c r="J9" s="27"/>
    </row>
    <row r="10" spans="1:10" ht="13.5">
      <c r="A10" s="36" t="s">
        <v>23</v>
      </c>
      <c r="B10" s="49"/>
      <c r="C10" s="23">
        <v>287398000</v>
      </c>
      <c r="D10" s="24">
        <v>288595057</v>
      </c>
      <c r="E10" s="24">
        <v>281847502</v>
      </c>
      <c r="F10" s="25">
        <f aca="true" t="shared" si="1" ref="F10:F16">D10-E10</f>
        <v>6747555</v>
      </c>
      <c r="G10" s="25">
        <v>0</v>
      </c>
      <c r="H10" s="25">
        <f aca="true" t="shared" si="2" ref="H10:H16">F10-G10</f>
        <v>6747555</v>
      </c>
      <c r="I10" s="27">
        <f>D10/C10*100</f>
        <v>100.41651542460282</v>
      </c>
      <c r="J10" s="27">
        <f>E10/C10*100</f>
        <v>98.06870681076416</v>
      </c>
    </row>
    <row r="11" spans="1:10" ht="13.5">
      <c r="A11" s="36" t="s">
        <v>15</v>
      </c>
      <c r="B11" s="36"/>
      <c r="C11" s="23">
        <v>2137845000</v>
      </c>
      <c r="D11" s="24">
        <v>2129482836</v>
      </c>
      <c r="E11" s="24">
        <v>2086884142</v>
      </c>
      <c r="F11" s="25">
        <f t="shared" si="1"/>
        <v>42598694</v>
      </c>
      <c r="G11" s="25">
        <v>0</v>
      </c>
      <c r="H11" s="25">
        <f t="shared" si="2"/>
        <v>42598694</v>
      </c>
      <c r="I11" s="27">
        <f>D11/C11*100</f>
        <v>99.60885078197906</v>
      </c>
      <c r="J11" s="27">
        <f>E11/C11*100</f>
        <v>97.61625103784418</v>
      </c>
    </row>
    <row r="12" spans="1:10" ht="13.5">
      <c r="A12" s="36" t="s">
        <v>18</v>
      </c>
      <c r="B12" s="36"/>
      <c r="C12" s="23">
        <v>1397229000</v>
      </c>
      <c r="D12" s="24">
        <v>1402144450</v>
      </c>
      <c r="E12" s="24">
        <v>1372021208</v>
      </c>
      <c r="F12" s="25">
        <f t="shared" si="1"/>
        <v>30123242</v>
      </c>
      <c r="G12" s="25">
        <v>0</v>
      </c>
      <c r="H12" s="25">
        <f t="shared" si="2"/>
        <v>30123242</v>
      </c>
      <c r="I12" s="27">
        <f>D12/C12*100</f>
        <v>100.35179988391309</v>
      </c>
      <c r="J12" s="27">
        <f>E12/C12*100</f>
        <v>98.19587254487274</v>
      </c>
    </row>
    <row r="13" spans="1:10" ht="13.5">
      <c r="A13" s="47" t="s">
        <v>24</v>
      </c>
      <c r="B13" s="48"/>
      <c r="C13" s="23">
        <v>36434000</v>
      </c>
      <c r="D13" s="24">
        <v>40890148</v>
      </c>
      <c r="E13" s="24">
        <v>38037713</v>
      </c>
      <c r="F13" s="25">
        <f t="shared" si="1"/>
        <v>2852435</v>
      </c>
      <c r="G13" s="25">
        <v>0</v>
      </c>
      <c r="H13" s="25">
        <f t="shared" si="2"/>
        <v>2852435</v>
      </c>
      <c r="I13" s="27">
        <f>D13/C13*100</f>
        <v>112.2307405170994</v>
      </c>
      <c r="J13" s="27">
        <f>E13/C13*100</f>
        <v>104.40169347312948</v>
      </c>
    </row>
    <row r="14" spans="1:10" ht="13.5">
      <c r="A14" s="36" t="s">
        <v>16</v>
      </c>
      <c r="B14" s="49"/>
      <c r="C14" s="23">
        <v>3406000</v>
      </c>
      <c r="D14" s="24">
        <v>3240600</v>
      </c>
      <c r="E14" s="24">
        <v>2213485</v>
      </c>
      <c r="F14" s="25">
        <f t="shared" si="1"/>
        <v>1027115</v>
      </c>
      <c r="G14" s="25">
        <v>0</v>
      </c>
      <c r="H14" s="25">
        <f t="shared" si="2"/>
        <v>1027115</v>
      </c>
      <c r="I14" s="27">
        <f>D14/C14*100</f>
        <v>95.14386376981797</v>
      </c>
      <c r="J14" s="27">
        <f>E14/C14*100</f>
        <v>64.98781561949501</v>
      </c>
    </row>
    <row r="15" spans="1:10" ht="13.5">
      <c r="A15" s="36" t="s">
        <v>25</v>
      </c>
      <c r="B15" s="49"/>
      <c r="C15" s="13"/>
      <c r="D15" s="14"/>
      <c r="E15" s="14"/>
      <c r="F15" s="25"/>
      <c r="G15" s="25"/>
      <c r="H15" s="25"/>
      <c r="I15" s="27"/>
      <c r="J15" s="27"/>
    </row>
    <row r="16" spans="1:10" ht="13.5">
      <c r="A16" s="36" t="s">
        <v>17</v>
      </c>
      <c r="B16" s="36"/>
      <c r="C16" s="28">
        <v>672168000</v>
      </c>
      <c r="D16" s="29">
        <v>683254151</v>
      </c>
      <c r="E16" s="29">
        <v>553076050</v>
      </c>
      <c r="F16" s="25">
        <f t="shared" si="1"/>
        <v>130178101</v>
      </c>
      <c r="G16" s="25">
        <v>0</v>
      </c>
      <c r="H16" s="25">
        <f t="shared" si="2"/>
        <v>130178101</v>
      </c>
      <c r="I16" s="30">
        <f>D16/C16*100</f>
        <v>101.6493125230597</v>
      </c>
      <c r="J16" s="27">
        <v>94.4</v>
      </c>
    </row>
    <row r="17" spans="1:10" ht="13.5">
      <c r="A17" s="6"/>
      <c r="B17" s="6"/>
      <c r="C17" s="35" t="s">
        <v>29</v>
      </c>
      <c r="D17" s="33"/>
      <c r="E17" s="33"/>
      <c r="F17" s="15"/>
      <c r="G17" s="15"/>
      <c r="H17" s="25"/>
      <c r="I17" s="34"/>
      <c r="J17" s="34"/>
    </row>
    <row r="18" spans="1:10" ht="13.5">
      <c r="A18" s="36" t="s">
        <v>26</v>
      </c>
      <c r="B18" s="36"/>
      <c r="C18" s="28">
        <v>721785000</v>
      </c>
      <c r="D18" s="29">
        <v>779382215</v>
      </c>
      <c r="E18" s="29">
        <v>601174978</v>
      </c>
      <c r="F18" s="25">
        <f>D18-E18</f>
        <v>178207237</v>
      </c>
      <c r="G18" s="25">
        <v>0</v>
      </c>
      <c r="H18" s="25">
        <f>F18-G18</f>
        <v>178207237</v>
      </c>
      <c r="I18" s="30">
        <f>D18/C18*100</f>
        <v>107.9798298662344</v>
      </c>
      <c r="J18" s="30">
        <v>97.5</v>
      </c>
    </row>
    <row r="19" spans="1:10" ht="14.25" thickBot="1">
      <c r="A19" s="11"/>
      <c r="B19" s="11"/>
      <c r="C19" s="31" t="s">
        <v>30</v>
      </c>
      <c r="D19" s="16"/>
      <c r="E19" s="16"/>
      <c r="F19" s="17"/>
      <c r="G19" s="17"/>
      <c r="H19" s="32"/>
      <c r="I19" s="18"/>
      <c r="J19" s="18"/>
    </row>
    <row r="20" spans="1:3" ht="13.5">
      <c r="A20" s="7" t="s">
        <v>19</v>
      </c>
      <c r="B20" s="8" t="s">
        <v>20</v>
      </c>
      <c r="C20" s="9"/>
    </row>
    <row r="21" spans="1:3" ht="13.5">
      <c r="A21" s="7"/>
      <c r="B21" s="8" t="s">
        <v>31</v>
      </c>
      <c r="C21" s="9"/>
    </row>
    <row r="22" spans="1:5" ht="13.5">
      <c r="A22" s="12" t="s">
        <v>27</v>
      </c>
      <c r="B22" s="12"/>
      <c r="C22" s="12"/>
      <c r="D22" s="12"/>
      <c r="E22" s="12"/>
    </row>
  </sheetData>
  <sheetProtection/>
  <mergeCells count="18">
    <mergeCell ref="A18:B18"/>
    <mergeCell ref="A13:B13"/>
    <mergeCell ref="A14:B14"/>
    <mergeCell ref="A15:B15"/>
    <mergeCell ref="A16:B16"/>
    <mergeCell ref="A6:B6"/>
    <mergeCell ref="A8:B8"/>
    <mergeCell ref="A9:B9"/>
    <mergeCell ref="A10:B10"/>
    <mergeCell ref="A11:B11"/>
    <mergeCell ref="A12:B12"/>
    <mergeCell ref="A2:J2"/>
    <mergeCell ref="A4:B5"/>
    <mergeCell ref="C4:C5"/>
    <mergeCell ref="D4:D5"/>
    <mergeCell ref="E4:E5"/>
    <mergeCell ref="F4:H4"/>
    <mergeCell ref="I4:J4"/>
  </mergeCells>
  <printOptions/>
  <pageMargins left="0.5905511811023623" right="0.5905511811023623" top="0.5905511811023623" bottom="0.5905511811023623" header="0.5118110236220472" footer="0.5118110236220472"/>
  <pageSetup fitToHeight="0" fitToWidth="1" horizontalDpi="600" verticalDpi="600" orientation="landscape" pageOrder="overThenDown" paperSize="9" scale="85" r:id="rId1"/>
  <headerFooter alignWithMargins="0">
    <oddHeader>&amp;L第15章　行政・財政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大河原町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999008</dc:creator>
  <cp:keywords/>
  <dc:description/>
  <cp:lastModifiedBy>内野　広大</cp:lastModifiedBy>
  <cp:lastPrinted>2023-06-13T08:13:47Z</cp:lastPrinted>
  <dcterms:created xsi:type="dcterms:W3CDTF">2004-11-02T02:19:42Z</dcterms:created>
  <dcterms:modified xsi:type="dcterms:W3CDTF">2023-09-11T06:53:52Z</dcterms:modified>
  <cp:category/>
  <cp:version/>
  <cp:contentType/>
  <cp:contentStatus/>
</cp:coreProperties>
</file>