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2760" windowWidth="8865" windowHeight="8670" activeTab="0"/>
  </bookViews>
  <sheets>
    <sheet name="2章13.住民基本台帳年齢3階層別人口（H26～）" sheetId="1" r:id="rId1"/>
    <sheet name="2章13.住民基本台帳年齢3階層別人口（S55～H25）" sheetId="2" r:id="rId2"/>
  </sheets>
  <definedNames>
    <definedName name="_xlnm.Print_Area" localSheetId="0">'2章13.住民基本台帳年齢3階層別人口（H26～）'!$A$1:$AF$19</definedName>
    <definedName name="_xlnm.Print_Area" localSheetId="1">'2章13.住民基本台帳年齢3階層別人口（S55～H25）'!$A$1:$Z$47</definedName>
  </definedNames>
  <calcPr fullCalcOnLoad="1"/>
</workbook>
</file>

<file path=xl/sharedStrings.xml><?xml version="1.0" encoding="utf-8"?>
<sst xmlns="http://schemas.openxmlformats.org/spreadsheetml/2006/main" count="190" uniqueCount="51">
  <si>
    <t>13.　住民基本台帳年齢3階級人口</t>
  </si>
  <si>
    <t>（単位：人）</t>
  </si>
  <si>
    <t>（各年1月1日）</t>
  </si>
  <si>
    <t>区　　分</t>
  </si>
  <si>
    <t>昭和55年</t>
  </si>
  <si>
    <t>昭和60年</t>
  </si>
  <si>
    <t>平成2年</t>
  </si>
  <si>
    <t>平成5年</t>
  </si>
  <si>
    <t>平成6年</t>
  </si>
  <si>
    <t>平成7年</t>
  </si>
  <si>
    <t>平成8年</t>
  </si>
  <si>
    <t>平成9年</t>
  </si>
  <si>
    <t>総数</t>
  </si>
  <si>
    <t>男</t>
  </si>
  <si>
    <t>女</t>
  </si>
  <si>
    <t>人口総数</t>
  </si>
  <si>
    <t>15歳未満</t>
  </si>
  <si>
    <t>15～64歳</t>
  </si>
  <si>
    <t>65歳以上</t>
  </si>
  <si>
    <t>割　　合</t>
  </si>
  <si>
    <t>平均年齢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</si>
  <si>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</si>
  <si>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</si>
  <si>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</si>
  <si>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</si>
  <si>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</si>
  <si>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</si>
  <si>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</si>
  <si>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資料：</t>
  </si>
  <si>
    <t>町民生活課「住民基本台帳」</t>
  </si>
  <si>
    <t>注：</t>
  </si>
  <si>
    <t>平均年齢については、ヶ月と読み替える。</t>
  </si>
  <si>
    <t>平成18年</t>
  </si>
  <si>
    <t>平成1７年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</si>
  <si>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</si>
  <si>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</si>
  <si>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</si>
  <si>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</si>
  <si>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</si>
  <si>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</si>
  <si>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</si>
  <si>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平成２６年</t>
  </si>
  <si>
    <t>平成27年</t>
  </si>
  <si>
    <t>平成28年</t>
  </si>
  <si>
    <t>平成29年</t>
  </si>
  <si>
    <t>平成30年</t>
  </si>
  <si>
    <t>平成31年</t>
  </si>
  <si>
    <t>令和２年</t>
  </si>
  <si>
    <t>令和３年</t>
  </si>
  <si>
    <t>令和４年</t>
  </si>
  <si>
    <t>令和５年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</si>
</sst>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0.0000000_ "/>
    <numFmt numFmtId="213" formatCode="0.000000_ "/>
    <numFmt numFmtId="214" formatCode="0.00000_ "/>
    <numFmt numFmtId="215" formatCode="0.0000_ "/>
    <numFmt numFmtId="216" formatCode="&quot;¥&quot;#,##0_);[Red]\(&quot;¥&quot;#,##0\)"/>
    <numFmt numFmtId="217" formatCode="0.0000000"/>
    <numFmt numFmtId="218" formatCode="0.00000000"/>
    <numFmt numFmtId="219" formatCode="0.000000"/>
    <numFmt numFmtId="220" formatCode="0.00000"/>
    <numFmt numFmtId="221" formatCode="0.0000"/>
    <numFmt numFmtId="222" formatCode="0.000"/>
    <numFmt numFmtId="223" formatCode="0.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7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7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97" fontId="12" fillId="0" borderId="0" xfId="0" applyNumberFormat="1" applyFont="1" applyBorder="1" applyAlignment="1">
      <alignment horizontal="center" vertical="center"/>
    </xf>
    <xf numFmtId="196" fontId="12" fillId="0" borderId="14" xfId="0" applyNumberFormat="1" applyFont="1" applyBorder="1" applyAlignment="1">
      <alignment vertical="center"/>
    </xf>
    <xf numFmtId="196" fontId="12" fillId="0" borderId="0" xfId="0" applyNumberFormat="1" applyFont="1" applyBorder="1" applyAlignment="1">
      <alignment vertical="center"/>
    </xf>
    <xf numFmtId="196" fontId="12" fillId="0" borderId="0" xfId="0" applyNumberFormat="1" applyFont="1" applyBorder="1" applyAlignment="1">
      <alignment horizontal="right" vertical="center"/>
    </xf>
    <xf numFmtId="197" fontId="12" fillId="0" borderId="0" xfId="0" applyNumberFormat="1" applyFont="1" applyBorder="1" applyAlignment="1">
      <alignment vertical="center"/>
    </xf>
    <xf numFmtId="197" fontId="12" fillId="0" borderId="10" xfId="0" applyNumberFormat="1" applyFont="1" applyBorder="1" applyAlignment="1">
      <alignment horizontal="center" vertical="center"/>
    </xf>
    <xf numFmtId="196" fontId="12" fillId="0" borderId="15" xfId="0" applyNumberFormat="1" applyFont="1" applyBorder="1" applyAlignment="1">
      <alignment vertical="center"/>
    </xf>
    <xf numFmtId="196" fontId="12" fillId="0" borderId="10" xfId="0" applyNumberFormat="1" applyFont="1" applyBorder="1" applyAlignment="1">
      <alignment vertical="center"/>
    </xf>
    <xf numFmtId="196" fontId="12" fillId="0" borderId="10" xfId="0" applyNumberFormat="1" applyFont="1" applyBorder="1" applyAlignment="1">
      <alignment horizontal="right" vertical="center"/>
    </xf>
    <xf numFmtId="197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77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97" fontId="12" fillId="0" borderId="16" xfId="0" applyNumberFormat="1" applyFont="1" applyBorder="1" applyAlignment="1">
      <alignment horizontal="center" vertical="center"/>
    </xf>
    <xf numFmtId="197" fontId="1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97" fontId="12" fillId="0" borderId="0" xfId="42" applyNumberFormat="1" applyFont="1" applyBorder="1" applyAlignment="1">
      <alignment vertical="center"/>
    </xf>
    <xf numFmtId="40" fontId="12" fillId="0" borderId="0" xfId="49" applyNumberFormat="1" applyFont="1" applyBorder="1" applyAlignment="1">
      <alignment vertical="center"/>
    </xf>
    <xf numFmtId="40" fontId="12" fillId="0" borderId="0" xfId="0" applyNumberFormat="1" applyFont="1" applyBorder="1" applyAlignment="1">
      <alignment vertical="center"/>
    </xf>
    <xf numFmtId="197" fontId="6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97" fontId="12" fillId="0" borderId="15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97" fontId="12" fillId="0" borderId="16" xfId="42" applyNumberFormat="1" applyFont="1" applyBorder="1" applyAlignment="1">
      <alignment vertical="center"/>
    </xf>
    <xf numFmtId="196" fontId="12" fillId="0" borderId="16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97" fontId="12" fillId="0" borderId="19" xfId="0" applyNumberFormat="1" applyFont="1" applyBorder="1" applyAlignment="1">
      <alignment vertical="center"/>
    </xf>
    <xf numFmtId="197" fontId="6" fillId="0" borderId="1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97" fontId="6" fillId="0" borderId="14" xfId="0" applyNumberFormat="1" applyFont="1" applyBorder="1" applyAlignment="1">
      <alignment vertical="center"/>
    </xf>
    <xf numFmtId="197" fontId="6" fillId="0" borderId="15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97" fontId="6" fillId="0" borderId="16" xfId="0" applyNumberFormat="1" applyFont="1" applyBorder="1" applyAlignment="1">
      <alignment vertical="center"/>
    </xf>
    <xf numFmtId="197" fontId="6" fillId="0" borderId="1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2" fontId="6" fillId="0" borderId="14" xfId="42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97" fontId="6" fillId="0" borderId="14" xfId="0" applyNumberFormat="1" applyFont="1" applyBorder="1" applyAlignment="1">
      <alignment vertical="center"/>
    </xf>
    <xf numFmtId="197" fontId="7" fillId="0" borderId="10" xfId="0" applyNumberFormat="1" applyFont="1" applyFill="1" applyBorder="1" applyAlignment="1">
      <alignment vertical="center"/>
    </xf>
    <xf numFmtId="197" fontId="7" fillId="0" borderId="15" xfId="0" applyNumberFormat="1" applyFont="1" applyFill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97" fontId="12" fillId="0" borderId="0" xfId="0" applyNumberFormat="1" applyFont="1" applyBorder="1" applyAlignment="1">
      <alignment horizontal="center" vertical="center"/>
    </xf>
    <xf numFmtId="197" fontId="12" fillId="0" borderId="16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177" fontId="12" fillId="0" borderId="23" xfId="0" applyNumberFormat="1" applyFont="1" applyBorder="1" applyAlignment="1">
      <alignment horizontal="center" vertical="center"/>
    </xf>
    <xf numFmtId="197" fontId="12" fillId="0" borderId="10" xfId="0" applyNumberFormat="1" applyFont="1" applyBorder="1" applyAlignment="1">
      <alignment horizontal="center" vertical="center"/>
    </xf>
    <xf numFmtId="197" fontId="12" fillId="0" borderId="19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F19"/>
  <sheetViews>
    <sheetView tabSelected="1" view="pageBreakPreview" zoomScale="70" zoomScaleSheetLayoutView="70" zoomScalePageLayoutView="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0" sqref="A20:IV55"/>
    </sheetView>
  </sheetViews>
  <sheetFormatPr defaultColWidth="8.625" defaultRowHeight="13.5"/>
  <cols>
    <col min="1" max="1" width="11.25390625" style="2" customWidth="1"/>
    <col min="2" max="2" width="9.75390625" style="2" customWidth="1"/>
    <col min="3" max="3" width="9.625" style="3" customWidth="1"/>
    <col min="4" max="5" width="8.625" style="3" customWidth="1"/>
    <col min="6" max="6" width="9.625" style="3" customWidth="1"/>
    <col min="7" max="8" width="8.625" style="3" customWidth="1"/>
    <col min="9" max="9" width="9.625" style="4" customWidth="1"/>
    <col min="10" max="11" width="8.625" style="4" customWidth="1"/>
    <col min="12" max="12" width="9.375" style="3" customWidth="1"/>
    <col min="13" max="14" width="8.625" style="3" customWidth="1"/>
    <col min="15" max="15" width="9.625" style="24" customWidth="1"/>
    <col min="16" max="16" width="8.625" style="3" customWidth="1"/>
    <col min="17" max="17" width="9.375" style="25" customWidth="1"/>
    <col min="18" max="18" width="9.625" style="4" customWidth="1"/>
    <col min="19" max="19" width="8.625" style="4" customWidth="1"/>
    <col min="20" max="20" width="8.625" style="3" customWidth="1"/>
    <col min="21" max="21" width="9.625" style="3" customWidth="1"/>
    <col min="22" max="23" width="8.625" style="3" customWidth="1"/>
    <col min="24" max="24" width="9.625" style="4" customWidth="1"/>
    <col min="25" max="26" width="8.625" style="4" customWidth="1"/>
    <col min="27" max="27" width="8.625" style="3" customWidth="1"/>
    <col min="28" max="28" width="8.625" style="2" customWidth="1"/>
    <col min="29" max="30" width="8.625" style="3" customWidth="1"/>
    <col min="31" max="31" width="8.625" style="2" customWidth="1"/>
    <col min="32" max="16384" width="8.625" style="3" customWidth="1"/>
  </cols>
  <sheetData>
    <row r="1" spans="1:30" ht="16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</row>
    <row r="2" spans="1:32" s="10" customFormat="1" ht="19.5" customHeight="1" thickBot="1">
      <c r="A2" s="29" t="s">
        <v>1</v>
      </c>
      <c r="B2" s="5"/>
      <c r="C2" s="6"/>
      <c r="D2" s="6"/>
      <c r="E2" s="6"/>
      <c r="F2" s="6"/>
      <c r="G2" s="6"/>
      <c r="H2" s="6"/>
      <c r="I2" s="7"/>
      <c r="J2" s="7"/>
      <c r="K2" s="7"/>
      <c r="L2" s="6"/>
      <c r="M2" s="6"/>
      <c r="N2" s="6"/>
      <c r="O2" s="8"/>
      <c r="P2" s="6"/>
      <c r="Q2" s="9"/>
      <c r="R2" s="7"/>
      <c r="S2" s="7"/>
      <c r="T2" s="6"/>
      <c r="U2" s="6"/>
      <c r="V2" s="6"/>
      <c r="W2" s="30"/>
      <c r="X2" s="7"/>
      <c r="Y2" s="7"/>
      <c r="Z2" s="30"/>
      <c r="AB2" s="11"/>
      <c r="AC2" s="30"/>
      <c r="AE2" s="11"/>
      <c r="AF2" s="30" t="s">
        <v>2</v>
      </c>
    </row>
    <row r="3" spans="1:32" ht="19.5" customHeight="1">
      <c r="A3" s="125" t="s">
        <v>3</v>
      </c>
      <c r="B3" s="125"/>
      <c r="C3" s="118" t="s">
        <v>41</v>
      </c>
      <c r="D3" s="119"/>
      <c r="E3" s="120"/>
      <c r="F3" s="118" t="s">
        <v>42</v>
      </c>
      <c r="G3" s="119"/>
      <c r="H3" s="120"/>
      <c r="I3" s="118" t="s">
        <v>43</v>
      </c>
      <c r="J3" s="119"/>
      <c r="K3" s="120"/>
      <c r="L3" s="118" t="s">
        <v>44</v>
      </c>
      <c r="M3" s="119"/>
      <c r="N3" s="120"/>
      <c r="O3" s="118" t="s">
        <v>45</v>
      </c>
      <c r="P3" s="119"/>
      <c r="Q3" s="120"/>
      <c r="R3" s="118" t="s">
        <v>46</v>
      </c>
      <c r="S3" s="119"/>
      <c r="T3" s="120"/>
      <c r="U3" s="118" t="s">
        <v>47</v>
      </c>
      <c r="V3" s="119"/>
      <c r="W3" s="120"/>
      <c r="X3" s="118" t="s">
        <v>48</v>
      </c>
      <c r="Y3" s="119"/>
      <c r="Z3" s="119"/>
      <c r="AA3" s="118" t="s">
        <v>49</v>
      </c>
      <c r="AB3" s="119"/>
      <c r="AC3" s="120"/>
      <c r="AD3" s="118" t="s">
        <v>50</v>
      </c>
      <c r="AE3" s="119"/>
      <c r="AF3" s="120"/>
    </row>
    <row r="4" spans="1:32" s="2" customFormat="1" ht="19.5" customHeight="1">
      <c r="A4" s="126"/>
      <c r="B4" s="126"/>
      <c r="C4" s="26" t="s">
        <v>12</v>
      </c>
      <c r="D4" s="26" t="s">
        <v>13</v>
      </c>
      <c r="E4" s="26" t="s">
        <v>14</v>
      </c>
      <c r="F4" s="26" t="s">
        <v>12</v>
      </c>
      <c r="G4" s="26" t="s">
        <v>13</v>
      </c>
      <c r="H4" s="26" t="s">
        <v>14</v>
      </c>
      <c r="I4" s="26" t="s">
        <v>12</v>
      </c>
      <c r="J4" s="26" t="s">
        <v>13</v>
      </c>
      <c r="K4" s="26" t="s">
        <v>14</v>
      </c>
      <c r="L4" s="26" t="s">
        <v>12</v>
      </c>
      <c r="M4" s="26" t="s">
        <v>13</v>
      </c>
      <c r="N4" s="26" t="s">
        <v>14</v>
      </c>
      <c r="O4" s="26" t="s">
        <v>12</v>
      </c>
      <c r="P4" s="26" t="s">
        <v>13</v>
      </c>
      <c r="Q4" s="26" t="s">
        <v>14</v>
      </c>
      <c r="R4" s="26" t="s">
        <v>12</v>
      </c>
      <c r="S4" s="26" t="s">
        <v>13</v>
      </c>
      <c r="T4" s="26" t="s">
        <v>14</v>
      </c>
      <c r="U4" s="26" t="s">
        <v>12</v>
      </c>
      <c r="V4" s="26" t="s">
        <v>13</v>
      </c>
      <c r="W4" s="26" t="s">
        <v>14</v>
      </c>
      <c r="X4" s="26" t="s">
        <v>12</v>
      </c>
      <c r="Y4" s="26" t="s">
        <v>13</v>
      </c>
      <c r="Z4" s="26" t="s">
        <v>14</v>
      </c>
      <c r="AA4" s="26" t="s">
        <v>12</v>
      </c>
      <c r="AB4" s="26" t="s">
        <v>13</v>
      </c>
      <c r="AC4" s="106" t="s">
        <v>14</v>
      </c>
      <c r="AD4" s="26" t="s">
        <v>12</v>
      </c>
      <c r="AE4" s="26" t="s">
        <v>13</v>
      </c>
      <c r="AF4" s="106" t="s">
        <v>14</v>
      </c>
    </row>
    <row r="5" spans="1:32" s="14" customFormat="1" ht="19.5" customHeight="1">
      <c r="A5" s="123" t="s">
        <v>15</v>
      </c>
      <c r="B5" s="123"/>
      <c r="C5" s="32">
        <v>23774</v>
      </c>
      <c r="D5" s="33">
        <v>11611</v>
      </c>
      <c r="E5" s="89">
        <v>12163</v>
      </c>
      <c r="F5" s="90">
        <v>23768</v>
      </c>
      <c r="G5" s="90">
        <v>11593</v>
      </c>
      <c r="H5" s="88">
        <v>12175</v>
      </c>
      <c r="I5" s="15">
        <v>23700</v>
      </c>
      <c r="J5" s="15">
        <v>11576</v>
      </c>
      <c r="K5" s="15">
        <v>12124</v>
      </c>
      <c r="L5" s="93">
        <f aca="true" t="shared" si="0" ref="L5:Q5">SUM(L7:L9)</f>
        <v>23624</v>
      </c>
      <c r="M5" s="14">
        <f t="shared" si="0"/>
        <v>11528</v>
      </c>
      <c r="N5" s="96">
        <f t="shared" si="0"/>
        <v>12096</v>
      </c>
      <c r="O5" s="93">
        <f t="shared" si="0"/>
        <v>23669</v>
      </c>
      <c r="P5" s="14">
        <f t="shared" si="0"/>
        <v>11505</v>
      </c>
      <c r="Q5" s="96">
        <f t="shared" si="0"/>
        <v>12164</v>
      </c>
      <c r="R5" s="93">
        <f>SUM(R7:R9)</f>
        <v>23642</v>
      </c>
      <c r="S5" s="14">
        <v>11503</v>
      </c>
      <c r="T5" s="96">
        <v>12139</v>
      </c>
      <c r="U5" s="93">
        <f>SUM(U7:U9)</f>
        <v>23710</v>
      </c>
      <c r="V5" s="14">
        <v>11590</v>
      </c>
      <c r="W5" s="96">
        <v>12120</v>
      </c>
      <c r="X5" s="14">
        <v>23567</v>
      </c>
      <c r="Y5" s="14">
        <v>11510</v>
      </c>
      <c r="Z5" s="96">
        <v>12057</v>
      </c>
      <c r="AA5" s="107">
        <f>SUM(AB5:AC5)</f>
        <v>23660</v>
      </c>
      <c r="AB5" s="108">
        <f>AB7+AB8+AB9</f>
        <v>11598</v>
      </c>
      <c r="AC5" s="96">
        <f>SUM(AC7:AC9)</f>
        <v>12062</v>
      </c>
      <c r="AD5" s="107">
        <v>23578</v>
      </c>
      <c r="AE5" s="108">
        <v>11587</v>
      </c>
      <c r="AF5" s="96">
        <v>11991</v>
      </c>
    </row>
    <row r="6" spans="1:32" s="17" customFormat="1" ht="19.5" customHeight="1">
      <c r="A6" s="35"/>
      <c r="B6" s="35"/>
      <c r="C6" s="36"/>
      <c r="D6" s="37"/>
      <c r="E6" s="84"/>
      <c r="F6" s="37"/>
      <c r="G6" s="37"/>
      <c r="H6" s="84"/>
      <c r="I6" s="16"/>
      <c r="J6" s="16"/>
      <c r="K6" s="16"/>
      <c r="L6" s="82"/>
      <c r="N6" s="97"/>
      <c r="Q6" s="97"/>
      <c r="T6" s="97"/>
      <c r="W6" s="97"/>
      <c r="Z6" s="97"/>
      <c r="AA6" s="109"/>
      <c r="AB6" s="110"/>
      <c r="AC6" s="97"/>
      <c r="AD6" s="109"/>
      <c r="AE6" s="110"/>
      <c r="AF6" s="97"/>
    </row>
    <row r="7" spans="1:32" s="17" customFormat="1" ht="19.5" customHeight="1">
      <c r="A7" s="115" t="s">
        <v>16</v>
      </c>
      <c r="B7" s="115"/>
      <c r="C7" s="82">
        <f>SUM(D7:E7)</f>
        <v>3332</v>
      </c>
      <c r="D7" s="37">
        <v>1707</v>
      </c>
      <c r="E7" s="37">
        <v>1625</v>
      </c>
      <c r="F7" s="82">
        <f>SUM(G7:H7)</f>
        <v>3329</v>
      </c>
      <c r="G7" s="37">
        <v>1705</v>
      </c>
      <c r="H7" s="84">
        <v>1624</v>
      </c>
      <c r="I7" s="16">
        <v>3297</v>
      </c>
      <c r="J7" s="16">
        <v>1694</v>
      </c>
      <c r="K7" s="16">
        <v>1603</v>
      </c>
      <c r="L7" s="82">
        <v>3219</v>
      </c>
      <c r="M7" s="17">
        <v>1655</v>
      </c>
      <c r="N7" s="97">
        <v>1564</v>
      </c>
      <c r="O7" s="17">
        <f>SUM(P7:Q7)</f>
        <v>3197</v>
      </c>
      <c r="P7" s="17">
        <v>1617</v>
      </c>
      <c r="Q7" s="97">
        <v>1580</v>
      </c>
      <c r="R7" s="17">
        <f>SUM(S7:T7)</f>
        <v>3142</v>
      </c>
      <c r="S7" s="17">
        <v>1587</v>
      </c>
      <c r="T7" s="97">
        <v>1555</v>
      </c>
      <c r="U7" s="17">
        <v>3108</v>
      </c>
      <c r="V7" s="17">
        <v>1590</v>
      </c>
      <c r="W7" s="97">
        <v>1518</v>
      </c>
      <c r="X7" s="17">
        <v>3034</v>
      </c>
      <c r="Y7" s="17">
        <v>1555</v>
      </c>
      <c r="Z7" s="97">
        <v>1479</v>
      </c>
      <c r="AA7" s="109">
        <f>AB7+AC7</f>
        <v>3009</v>
      </c>
      <c r="AB7" s="110">
        <v>1558</v>
      </c>
      <c r="AC7" s="97">
        <v>1451</v>
      </c>
      <c r="AD7" s="109">
        <v>2892</v>
      </c>
      <c r="AE7" s="110">
        <v>1492</v>
      </c>
      <c r="AF7" s="97">
        <v>1400</v>
      </c>
    </row>
    <row r="8" spans="1:32" s="17" customFormat="1" ht="19.5" customHeight="1">
      <c r="A8" s="115" t="s">
        <v>17</v>
      </c>
      <c r="B8" s="115"/>
      <c r="C8" s="82">
        <f>SUM(D8:E8)</f>
        <v>14803</v>
      </c>
      <c r="D8" s="37">
        <v>7422</v>
      </c>
      <c r="E8" s="84">
        <v>7381</v>
      </c>
      <c r="F8" s="16">
        <f>SUM(G8:H8)</f>
        <v>14575</v>
      </c>
      <c r="G8" s="37">
        <v>7306</v>
      </c>
      <c r="H8" s="84">
        <v>7269</v>
      </c>
      <c r="I8" s="16">
        <v>14409</v>
      </c>
      <c r="J8" s="16">
        <v>7234</v>
      </c>
      <c r="K8" s="16">
        <v>7175</v>
      </c>
      <c r="L8" s="82">
        <v>14306</v>
      </c>
      <c r="M8" s="17">
        <v>7183</v>
      </c>
      <c r="N8" s="97">
        <v>7123</v>
      </c>
      <c r="O8" s="17">
        <f>SUM(P8:Q8)</f>
        <v>14232</v>
      </c>
      <c r="P8" s="17">
        <v>7138</v>
      </c>
      <c r="Q8" s="97">
        <v>7094</v>
      </c>
      <c r="R8" s="17">
        <f>SUM(S8:T8)</f>
        <v>14142</v>
      </c>
      <c r="S8" s="17">
        <v>7097</v>
      </c>
      <c r="T8" s="97">
        <v>7045</v>
      </c>
      <c r="U8" s="17">
        <v>14149</v>
      </c>
      <c r="V8" s="17">
        <v>7123</v>
      </c>
      <c r="W8" s="97">
        <v>7026</v>
      </c>
      <c r="X8" s="17">
        <v>13976</v>
      </c>
      <c r="Y8" s="17">
        <v>7032</v>
      </c>
      <c r="Z8" s="97">
        <v>6944</v>
      </c>
      <c r="AA8" s="109">
        <f>AB8+AC8</f>
        <v>13977</v>
      </c>
      <c r="AB8" s="110">
        <v>7053</v>
      </c>
      <c r="AC8" s="97">
        <v>6924</v>
      </c>
      <c r="AD8" s="109">
        <v>14001</v>
      </c>
      <c r="AE8" s="110">
        <v>7124</v>
      </c>
      <c r="AF8" s="97">
        <v>6877</v>
      </c>
    </row>
    <row r="9" spans="1:32" s="17" customFormat="1" ht="19.5" customHeight="1">
      <c r="A9" s="115" t="s">
        <v>18</v>
      </c>
      <c r="B9" s="115"/>
      <c r="C9" s="82">
        <f>SUM(D9:E9)</f>
        <v>5639</v>
      </c>
      <c r="D9" s="37">
        <v>2482</v>
      </c>
      <c r="E9" s="84">
        <v>3157</v>
      </c>
      <c r="F9" s="16">
        <f>SUM(G9:H9)</f>
        <v>5864</v>
      </c>
      <c r="G9" s="37">
        <v>2582</v>
      </c>
      <c r="H9" s="84">
        <v>3282</v>
      </c>
      <c r="I9" s="16">
        <v>5994</v>
      </c>
      <c r="J9" s="16">
        <v>2648</v>
      </c>
      <c r="K9" s="16">
        <v>3346</v>
      </c>
      <c r="L9" s="82">
        <v>6099</v>
      </c>
      <c r="M9" s="17">
        <v>2690</v>
      </c>
      <c r="N9" s="97">
        <v>3409</v>
      </c>
      <c r="O9" s="17">
        <f>SUM(P9:Q9)</f>
        <v>6240</v>
      </c>
      <c r="P9" s="17">
        <v>2750</v>
      </c>
      <c r="Q9" s="97">
        <v>3490</v>
      </c>
      <c r="R9" s="17">
        <f>SUM(S9:T9)</f>
        <v>6358</v>
      </c>
      <c r="S9" s="17">
        <v>2819</v>
      </c>
      <c r="T9" s="97">
        <v>3539</v>
      </c>
      <c r="U9" s="17">
        <v>6453</v>
      </c>
      <c r="V9" s="17">
        <v>2877</v>
      </c>
      <c r="W9" s="97">
        <v>3576</v>
      </c>
      <c r="X9" s="17">
        <v>6557</v>
      </c>
      <c r="Y9" s="17">
        <v>2923</v>
      </c>
      <c r="Z9" s="97">
        <v>3634</v>
      </c>
      <c r="AA9" s="109">
        <f>AB9+AC9</f>
        <v>6674</v>
      </c>
      <c r="AB9" s="110">
        <v>2987</v>
      </c>
      <c r="AC9" s="97">
        <v>3687</v>
      </c>
      <c r="AD9" s="109">
        <v>6685</v>
      </c>
      <c r="AE9" s="110">
        <v>2971</v>
      </c>
      <c r="AF9" s="97">
        <v>3714</v>
      </c>
    </row>
    <row r="10" spans="1:32" ht="19.5" customHeight="1">
      <c r="A10" s="39" t="s">
        <v>19</v>
      </c>
      <c r="B10" s="62"/>
      <c r="C10" s="39"/>
      <c r="D10" s="39"/>
      <c r="E10" s="85"/>
      <c r="F10" s="39"/>
      <c r="G10" s="39"/>
      <c r="H10" s="85"/>
      <c r="I10" s="18"/>
      <c r="J10" s="18"/>
      <c r="K10" s="18"/>
      <c r="L10" s="101"/>
      <c r="N10" s="98"/>
      <c r="O10" s="3"/>
      <c r="Q10" s="98"/>
      <c r="R10" s="3"/>
      <c r="S10" s="3"/>
      <c r="T10" s="98"/>
      <c r="W10" s="98"/>
      <c r="X10" s="3"/>
      <c r="Y10" s="3"/>
      <c r="Z10" s="98"/>
      <c r="AA10" s="111"/>
      <c r="AB10" s="13"/>
      <c r="AC10" s="98"/>
      <c r="AD10" s="111"/>
      <c r="AE10" s="13"/>
      <c r="AF10" s="98"/>
    </row>
    <row r="11" spans="1:32" s="21" customFormat="1" ht="19.5" customHeight="1">
      <c r="A11" s="116" t="s">
        <v>16</v>
      </c>
      <c r="B11" s="117"/>
      <c r="C11" s="71">
        <v>14.01</v>
      </c>
      <c r="D11" s="71">
        <v>14.71</v>
      </c>
      <c r="E11" s="86">
        <v>13.36</v>
      </c>
      <c r="F11" s="71">
        <v>14.01</v>
      </c>
      <c r="G11" s="71">
        <v>14.71</v>
      </c>
      <c r="H11" s="86">
        <v>13.34</v>
      </c>
      <c r="I11" s="20">
        <v>13.91</v>
      </c>
      <c r="J11" s="20">
        <v>14.63</v>
      </c>
      <c r="K11" s="20">
        <v>13.22</v>
      </c>
      <c r="L11" s="102">
        <f>L7/$L$5*100</f>
        <v>13.625973586183543</v>
      </c>
      <c r="M11" s="79">
        <f>M7/$M$5*100</f>
        <v>14.356349757113115</v>
      </c>
      <c r="N11" s="99">
        <f>N7/$N$5*100</f>
        <v>12.92989417989418</v>
      </c>
      <c r="O11" s="21">
        <v>13.51</v>
      </c>
      <c r="P11" s="21">
        <v>14.1</v>
      </c>
      <c r="Q11" s="99">
        <v>12.99</v>
      </c>
      <c r="R11" s="21">
        <f aca="true" t="shared" si="1" ref="R11:W11">ROUND(R7/R5*100,2)</f>
        <v>13.29</v>
      </c>
      <c r="S11" s="21">
        <f t="shared" si="1"/>
        <v>13.8</v>
      </c>
      <c r="T11" s="99">
        <f t="shared" si="1"/>
        <v>12.81</v>
      </c>
      <c r="U11" s="21">
        <f t="shared" si="1"/>
        <v>13.11</v>
      </c>
      <c r="V11" s="21">
        <f t="shared" si="1"/>
        <v>13.72</v>
      </c>
      <c r="W11" s="99">
        <f t="shared" si="1"/>
        <v>12.52</v>
      </c>
      <c r="X11" s="21">
        <f aca="true" t="shared" si="2" ref="X11:AC11">ROUND(X7/X5*100,2)</f>
        <v>12.87</v>
      </c>
      <c r="Y11" s="21">
        <f t="shared" si="2"/>
        <v>13.51</v>
      </c>
      <c r="Z11" s="99">
        <f t="shared" si="2"/>
        <v>12.27</v>
      </c>
      <c r="AA11" s="112">
        <f t="shared" si="2"/>
        <v>12.72</v>
      </c>
      <c r="AB11" s="79">
        <f t="shared" si="2"/>
        <v>13.43</v>
      </c>
      <c r="AC11" s="99">
        <f t="shared" si="2"/>
        <v>12.03</v>
      </c>
      <c r="AD11" s="112">
        <v>12.27</v>
      </c>
      <c r="AE11" s="79">
        <v>12.88</v>
      </c>
      <c r="AF11" s="99">
        <v>11.68</v>
      </c>
    </row>
    <row r="12" spans="1:32" s="21" customFormat="1" ht="19.5" customHeight="1">
      <c r="A12" s="116" t="s">
        <v>17</v>
      </c>
      <c r="B12" s="117"/>
      <c r="C12" s="71">
        <v>62.27</v>
      </c>
      <c r="D12" s="71">
        <v>63.92</v>
      </c>
      <c r="E12" s="86">
        <v>60.68</v>
      </c>
      <c r="F12" s="71">
        <v>61.32</v>
      </c>
      <c r="G12" s="71">
        <v>63.02</v>
      </c>
      <c r="H12" s="86">
        <v>59.7</v>
      </c>
      <c r="I12" s="20">
        <v>60.8</v>
      </c>
      <c r="J12" s="20">
        <v>62.49</v>
      </c>
      <c r="K12" s="20">
        <v>59.18</v>
      </c>
      <c r="L12" s="102">
        <f>L8/$L$5*100</f>
        <v>60.55706061632239</v>
      </c>
      <c r="M12" s="79">
        <f>M8/$M$5*100</f>
        <v>62.30916030534351</v>
      </c>
      <c r="N12" s="99">
        <f>N8/$N$5*100</f>
        <v>58.887235449735456</v>
      </c>
      <c r="O12" s="21">
        <v>60.13</v>
      </c>
      <c r="P12" s="21">
        <v>62.04</v>
      </c>
      <c r="Q12" s="99">
        <v>58.32</v>
      </c>
      <c r="R12" s="21">
        <f aca="true" t="shared" si="3" ref="R12:W12">ROUND(R8/R5*100,2)</f>
        <v>59.82</v>
      </c>
      <c r="S12" s="21">
        <f t="shared" si="3"/>
        <v>61.7</v>
      </c>
      <c r="T12" s="99">
        <f t="shared" si="3"/>
        <v>58.04</v>
      </c>
      <c r="U12" s="21">
        <f t="shared" si="3"/>
        <v>59.68</v>
      </c>
      <c r="V12" s="21">
        <f t="shared" si="3"/>
        <v>61.46</v>
      </c>
      <c r="W12" s="99">
        <f t="shared" si="3"/>
        <v>57.97</v>
      </c>
      <c r="X12" s="21">
        <f aca="true" t="shared" si="4" ref="X12:AC12">ROUND(X8/X5*100,2)</f>
        <v>59.3</v>
      </c>
      <c r="Y12" s="21">
        <f t="shared" si="4"/>
        <v>61.09</v>
      </c>
      <c r="Z12" s="99">
        <f t="shared" si="4"/>
        <v>57.59</v>
      </c>
      <c r="AA12" s="112">
        <f t="shared" si="4"/>
        <v>59.07</v>
      </c>
      <c r="AB12" s="79">
        <f t="shared" si="4"/>
        <v>60.81</v>
      </c>
      <c r="AC12" s="99">
        <f t="shared" si="4"/>
        <v>57.4</v>
      </c>
      <c r="AD12" s="112">
        <v>59.38</v>
      </c>
      <c r="AE12" s="79">
        <v>61.48</v>
      </c>
      <c r="AF12" s="99">
        <v>57.35</v>
      </c>
    </row>
    <row r="13" spans="1:32" s="21" customFormat="1" ht="19.5" customHeight="1">
      <c r="A13" s="116" t="s">
        <v>18</v>
      </c>
      <c r="B13" s="117"/>
      <c r="C13" s="71">
        <v>23.72</v>
      </c>
      <c r="D13" s="71">
        <v>21.37</v>
      </c>
      <c r="E13" s="86">
        <v>25.96</v>
      </c>
      <c r="F13" s="71">
        <v>24.67</v>
      </c>
      <c r="G13" s="71">
        <v>22.27</v>
      </c>
      <c r="H13" s="86">
        <v>26.96</v>
      </c>
      <c r="I13" s="20">
        <v>25.29</v>
      </c>
      <c r="J13" s="20">
        <v>22.88</v>
      </c>
      <c r="K13" s="20">
        <v>27.6</v>
      </c>
      <c r="L13" s="102">
        <f>L9/$L$5*100</f>
        <v>25.816965797494074</v>
      </c>
      <c r="M13" s="79">
        <f>M9/$M$5*100</f>
        <v>23.334489937543374</v>
      </c>
      <c r="N13" s="99">
        <f>N9/$N$5*100</f>
        <v>28.182870370370374</v>
      </c>
      <c r="O13" s="21">
        <v>26.36</v>
      </c>
      <c r="P13" s="21">
        <v>23.9</v>
      </c>
      <c r="Q13" s="99">
        <v>28.7</v>
      </c>
      <c r="R13" s="21">
        <f>ROUND(R9/R5*100,2)</f>
        <v>26.89</v>
      </c>
      <c r="S13" s="21">
        <f>ROUND(S9/S5*100,2)</f>
        <v>24.51</v>
      </c>
      <c r="T13" s="99">
        <f>ROUND(T9/T5*100,2)</f>
        <v>29.15</v>
      </c>
      <c r="U13" s="21">
        <f>ROUND(U9/U5*100,2)</f>
        <v>27.22</v>
      </c>
      <c r="V13" s="21">
        <f>ROUND(V9/V5*100,2)</f>
        <v>24.82</v>
      </c>
      <c r="W13" s="99">
        <v>29.51</v>
      </c>
      <c r="X13" s="21">
        <f>ROUND(X9/X5*100,2)</f>
        <v>27.82</v>
      </c>
      <c r="Y13" s="21">
        <f>ROUND(Y9/Y5*100,2)</f>
        <v>25.4</v>
      </c>
      <c r="Z13" s="99">
        <v>29.51</v>
      </c>
      <c r="AA13" s="112">
        <f>ROUND(AA9/AA5*100,2)</f>
        <v>28.21</v>
      </c>
      <c r="AB13" s="79">
        <f>ROUND(AB9/AB5*100,2)</f>
        <v>25.75</v>
      </c>
      <c r="AC13" s="99">
        <f>ROUND(AC9/AC5*100,2)</f>
        <v>30.57</v>
      </c>
      <c r="AD13" s="112">
        <v>28.35</v>
      </c>
      <c r="AE13" s="79">
        <v>25.64</v>
      </c>
      <c r="AF13" s="99">
        <v>30.97</v>
      </c>
    </row>
    <row r="14" spans="1:32" s="21" customFormat="1" ht="19.5" customHeight="1">
      <c r="A14" s="46"/>
      <c r="B14" s="64"/>
      <c r="C14" s="44"/>
      <c r="D14" s="44"/>
      <c r="E14" s="87"/>
      <c r="F14" s="44"/>
      <c r="G14" s="44"/>
      <c r="H14" s="87"/>
      <c r="I14" s="20"/>
      <c r="J14" s="20"/>
      <c r="K14" s="20"/>
      <c r="L14" s="94"/>
      <c r="N14" s="99"/>
      <c r="Q14" s="99"/>
      <c r="T14" s="99"/>
      <c r="W14" s="99"/>
      <c r="Z14" s="99"/>
      <c r="AA14" s="112"/>
      <c r="AB14" s="79"/>
      <c r="AC14" s="99"/>
      <c r="AD14" s="112"/>
      <c r="AE14" s="79"/>
      <c r="AF14" s="99"/>
    </row>
    <row r="15" spans="1:32" s="21" customFormat="1" ht="19.5" customHeight="1" thickBot="1">
      <c r="A15" s="121" t="s">
        <v>20</v>
      </c>
      <c r="B15" s="122"/>
      <c r="C15" s="83">
        <v>44.49</v>
      </c>
      <c r="D15" s="51">
        <v>43</v>
      </c>
      <c r="E15" s="51">
        <v>45.83</v>
      </c>
      <c r="F15" s="83">
        <v>44.82</v>
      </c>
      <c r="G15" s="51">
        <v>43.39</v>
      </c>
      <c r="H15" s="91">
        <v>46.19</v>
      </c>
      <c r="I15" s="92">
        <v>45.02</v>
      </c>
      <c r="J15" s="92">
        <v>43.58</v>
      </c>
      <c r="K15" s="92">
        <v>46.41</v>
      </c>
      <c r="L15" s="95">
        <v>45.36</v>
      </c>
      <c r="M15" s="21">
        <v>43.91</v>
      </c>
      <c r="N15" s="100">
        <v>46.74</v>
      </c>
      <c r="O15" s="21">
        <v>45.58</v>
      </c>
      <c r="P15" s="21">
        <v>44.19</v>
      </c>
      <c r="Q15" s="100">
        <v>46.89</v>
      </c>
      <c r="S15" s="74"/>
      <c r="T15" s="100"/>
      <c r="U15" s="21">
        <v>46.06</v>
      </c>
      <c r="V15" s="74">
        <v>44.66</v>
      </c>
      <c r="W15" s="100">
        <v>47.39</v>
      </c>
      <c r="X15" s="113">
        <v>46.46</v>
      </c>
      <c r="Y15" s="104">
        <v>45.04</v>
      </c>
      <c r="Z15" s="105">
        <v>47.82</v>
      </c>
      <c r="AA15" s="114">
        <v>46.65</v>
      </c>
      <c r="AB15" s="104">
        <v>45.13</v>
      </c>
      <c r="AC15" s="105">
        <v>48.11</v>
      </c>
      <c r="AD15" s="114">
        <v>46.87</v>
      </c>
      <c r="AE15" s="104">
        <v>45.32</v>
      </c>
      <c r="AF15" s="105">
        <v>48.36</v>
      </c>
    </row>
    <row r="16" spans="1:31" s="10" customFormat="1" ht="19.5" customHeight="1">
      <c r="A16" s="52"/>
      <c r="B16" s="52"/>
      <c r="C16" s="53"/>
      <c r="D16" s="53"/>
      <c r="E16" s="76"/>
      <c r="F16" s="53"/>
      <c r="G16" s="53"/>
      <c r="H16" s="53"/>
      <c r="I16" s="53"/>
      <c r="J16" s="53"/>
      <c r="K16" s="53"/>
      <c r="L16" s="76"/>
      <c r="M16" s="76"/>
      <c r="N16" s="76"/>
      <c r="O16" s="75"/>
      <c r="P16" s="76"/>
      <c r="Q16" s="77"/>
      <c r="R16" s="78"/>
      <c r="S16" s="56"/>
      <c r="T16" s="53"/>
      <c r="U16" s="76"/>
      <c r="V16" s="53"/>
      <c r="W16" s="53"/>
      <c r="X16" s="12"/>
      <c r="Y16" s="12"/>
      <c r="Z16" s="12"/>
      <c r="AB16" s="11"/>
      <c r="AE16" s="11"/>
    </row>
    <row r="17" spans="1:31" s="10" customFormat="1" ht="20.25" customHeight="1">
      <c r="A17" s="31"/>
      <c r="B17" s="31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7"/>
      <c r="P17" s="103"/>
      <c r="Q17" s="80"/>
      <c r="R17" s="81"/>
      <c r="S17" s="81"/>
      <c r="T17" s="68"/>
      <c r="U17" s="68"/>
      <c r="V17" s="68"/>
      <c r="W17" s="68"/>
      <c r="X17" s="28"/>
      <c r="Y17" s="28"/>
      <c r="Z17" s="28"/>
      <c r="AB17" s="11"/>
      <c r="AE17" s="11"/>
    </row>
    <row r="18" spans="1:26" ht="19.5" customHeight="1">
      <c r="A18" s="54" t="s">
        <v>28</v>
      </c>
      <c r="B18" s="67" t="s">
        <v>29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53"/>
      <c r="O18" s="17"/>
      <c r="P18" s="103"/>
      <c r="Q18" s="52"/>
      <c r="R18" s="53"/>
      <c r="S18" s="53"/>
      <c r="T18" s="53"/>
      <c r="U18" s="53"/>
      <c r="V18" s="53"/>
      <c r="W18" s="53"/>
      <c r="X18" s="23"/>
      <c r="Y18" s="23"/>
      <c r="Z18" s="23"/>
    </row>
    <row r="19" spans="1:26" ht="19.5" customHeight="1">
      <c r="A19" s="54" t="s">
        <v>30</v>
      </c>
      <c r="B19" s="67" t="s">
        <v>31</v>
      </c>
      <c r="C19" s="53"/>
      <c r="D19" s="53"/>
      <c r="E19" s="53"/>
      <c r="F19" s="53"/>
      <c r="G19" s="53"/>
      <c r="H19" s="53"/>
      <c r="I19" s="53"/>
      <c r="J19" s="56"/>
      <c r="K19" s="56"/>
      <c r="L19" s="56"/>
      <c r="M19" s="53"/>
      <c r="N19" s="53"/>
      <c r="O19" s="17"/>
      <c r="P19" s="103"/>
      <c r="Q19" s="52"/>
      <c r="R19" s="53"/>
      <c r="S19" s="53"/>
      <c r="T19" s="53"/>
      <c r="U19" s="53"/>
      <c r="V19" s="53"/>
      <c r="W19" s="53"/>
      <c r="X19" s="23"/>
      <c r="Y19" s="23"/>
      <c r="Z19" s="23"/>
    </row>
  </sheetData>
  <sheetProtection/>
  <mergeCells count="20">
    <mergeCell ref="A1:O1"/>
    <mergeCell ref="A3:B4"/>
    <mergeCell ref="C3:E3"/>
    <mergeCell ref="F3:H3"/>
    <mergeCell ref="I3:K3"/>
    <mergeCell ref="AD3:AF3"/>
    <mergeCell ref="A8:B8"/>
    <mergeCell ref="U3:W3"/>
    <mergeCell ref="A13:B13"/>
    <mergeCell ref="AA3:AC3"/>
    <mergeCell ref="A7:B7"/>
    <mergeCell ref="L3:N3"/>
    <mergeCell ref="A9:B9"/>
    <mergeCell ref="A11:B11"/>
    <mergeCell ref="A12:B12"/>
    <mergeCell ref="R3:T3"/>
    <mergeCell ref="A15:B15"/>
    <mergeCell ref="X3:Z3"/>
    <mergeCell ref="A5:B5"/>
    <mergeCell ref="O3:Q3"/>
  </mergeCells>
  <printOptions/>
  <pageMargins left="0.7874015748031497" right="0.5905511811023623" top="0.7874015748031497" bottom="0.7874015748031497" header="0.5118110236220472" footer="0.31496062992125984"/>
  <pageSetup fitToHeight="1" fitToWidth="1" horizontalDpi="600" verticalDpi="600" orientation="landscape" pageOrder="overThenDown" paperSize="8" scale="68" r:id="rId1"/>
  <headerFooter alignWithMargins="0">
    <oddHeader>&amp;L&amp;9第2章　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Z47"/>
  <sheetViews>
    <sheetView zoomScale="70" zoomScaleNormal="70" zoomScaleSheetLayoutView="100" zoomScalePageLayoutView="0" workbookViewId="0" topLeftCell="A1">
      <selection activeCell="A48" sqref="A48:IV234"/>
    </sheetView>
  </sheetViews>
  <sheetFormatPr defaultColWidth="8.625" defaultRowHeight="13.5"/>
  <cols>
    <col min="1" max="1" width="11.25390625" style="2" customWidth="1"/>
    <col min="2" max="2" width="9.75390625" style="2" customWidth="1"/>
    <col min="3" max="3" width="9.625" style="3" customWidth="1"/>
    <col min="4" max="5" width="8.625" style="3" customWidth="1"/>
    <col min="6" max="6" width="9.625" style="3" customWidth="1"/>
    <col min="7" max="8" width="8.625" style="3" customWidth="1"/>
    <col min="9" max="9" width="9.625" style="4" customWidth="1"/>
    <col min="10" max="11" width="8.625" style="4" customWidth="1"/>
    <col min="12" max="12" width="9.375" style="3" customWidth="1"/>
    <col min="13" max="14" width="8.625" style="3" customWidth="1"/>
    <col min="15" max="15" width="9.625" style="24" customWidth="1"/>
    <col min="16" max="16" width="8.625" style="3" customWidth="1"/>
    <col min="17" max="17" width="9.375" style="25" customWidth="1"/>
    <col min="18" max="18" width="9.625" style="4" customWidth="1"/>
    <col min="19" max="19" width="8.625" style="4" customWidth="1"/>
    <col min="20" max="20" width="8.625" style="3" customWidth="1"/>
    <col min="21" max="21" width="9.625" style="3" customWidth="1"/>
    <col min="22" max="23" width="8.625" style="3" customWidth="1"/>
    <col min="24" max="24" width="9.625" style="4" customWidth="1"/>
    <col min="25" max="26" width="8.625" style="4" customWidth="1"/>
    <col min="27" max="16384" width="8.625" style="3" customWidth="1"/>
  </cols>
  <sheetData>
    <row r="1" spans="1:26" ht="16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0" customFormat="1" ht="19.5" customHeight="1" thickBot="1">
      <c r="A2" s="29" t="s">
        <v>1</v>
      </c>
      <c r="B2" s="5"/>
      <c r="C2" s="6"/>
      <c r="D2" s="6"/>
      <c r="E2" s="6"/>
      <c r="F2" s="6"/>
      <c r="G2" s="6"/>
      <c r="H2" s="6"/>
      <c r="I2" s="7"/>
      <c r="J2" s="7"/>
      <c r="K2" s="7"/>
      <c r="L2" s="6"/>
      <c r="M2" s="6"/>
      <c r="N2" s="6"/>
      <c r="O2" s="8"/>
      <c r="P2" s="6"/>
      <c r="Q2" s="9"/>
      <c r="R2" s="7"/>
      <c r="S2" s="7"/>
      <c r="T2" s="6"/>
      <c r="U2" s="6"/>
      <c r="V2" s="6"/>
      <c r="W2" s="30"/>
      <c r="X2" s="7"/>
      <c r="Y2" s="7"/>
      <c r="Z2" s="30" t="s">
        <v>2</v>
      </c>
    </row>
    <row r="3" spans="1:26" ht="19.5" customHeight="1">
      <c r="A3" s="125" t="s">
        <v>3</v>
      </c>
      <c r="B3" s="125"/>
      <c r="C3" s="131" t="s">
        <v>4</v>
      </c>
      <c r="D3" s="132"/>
      <c r="E3" s="133"/>
      <c r="F3" s="131" t="s">
        <v>5</v>
      </c>
      <c r="G3" s="132"/>
      <c r="H3" s="133"/>
      <c r="I3" s="131" t="s">
        <v>6</v>
      </c>
      <c r="J3" s="132"/>
      <c r="K3" s="133"/>
      <c r="L3" s="131" t="s">
        <v>7</v>
      </c>
      <c r="M3" s="132"/>
      <c r="N3" s="133"/>
      <c r="O3" s="131" t="s">
        <v>8</v>
      </c>
      <c r="P3" s="132"/>
      <c r="Q3" s="133"/>
      <c r="R3" s="131" t="s">
        <v>9</v>
      </c>
      <c r="S3" s="132"/>
      <c r="T3" s="133"/>
      <c r="U3" s="131" t="s">
        <v>10</v>
      </c>
      <c r="V3" s="132"/>
      <c r="W3" s="133"/>
      <c r="X3" s="131" t="s">
        <v>11</v>
      </c>
      <c r="Y3" s="132"/>
      <c r="Z3" s="132"/>
    </row>
    <row r="4" spans="1:26" s="2" customFormat="1" ht="19.5" customHeight="1">
      <c r="A4" s="126"/>
      <c r="B4" s="126"/>
      <c r="C4" s="26" t="s">
        <v>12</v>
      </c>
      <c r="D4" s="26" t="s">
        <v>13</v>
      </c>
      <c r="E4" s="26" t="s">
        <v>14</v>
      </c>
      <c r="F4" s="26" t="s">
        <v>12</v>
      </c>
      <c r="G4" s="26" t="s">
        <v>13</v>
      </c>
      <c r="H4" s="26" t="s">
        <v>14</v>
      </c>
      <c r="I4" s="26" t="s">
        <v>12</v>
      </c>
      <c r="J4" s="26" t="s">
        <v>13</v>
      </c>
      <c r="K4" s="26" t="s">
        <v>14</v>
      </c>
      <c r="L4" s="26" t="s">
        <v>12</v>
      </c>
      <c r="M4" s="26" t="s">
        <v>13</v>
      </c>
      <c r="N4" s="26" t="s">
        <v>14</v>
      </c>
      <c r="O4" s="27" t="s">
        <v>12</v>
      </c>
      <c r="P4" s="26" t="s">
        <v>13</v>
      </c>
      <c r="Q4" s="26" t="s">
        <v>14</v>
      </c>
      <c r="R4" s="26" t="s">
        <v>12</v>
      </c>
      <c r="S4" s="26" t="s">
        <v>13</v>
      </c>
      <c r="T4" s="26" t="s">
        <v>14</v>
      </c>
      <c r="U4" s="26" t="s">
        <v>12</v>
      </c>
      <c r="V4" s="26" t="s">
        <v>13</v>
      </c>
      <c r="W4" s="26" t="s">
        <v>14</v>
      </c>
      <c r="X4" s="26" t="s">
        <v>12</v>
      </c>
      <c r="Y4" s="26" t="s">
        <v>13</v>
      </c>
      <c r="Z4" s="26" t="s">
        <v>14</v>
      </c>
    </row>
    <row r="5" spans="1:26" s="14" customFormat="1" ht="19.5" customHeight="1">
      <c r="A5" s="123" t="s">
        <v>15</v>
      </c>
      <c r="B5" s="123"/>
      <c r="C5" s="32">
        <v>19316</v>
      </c>
      <c r="D5" s="33">
        <v>9528</v>
      </c>
      <c r="E5" s="33">
        <v>9788</v>
      </c>
      <c r="F5" s="33">
        <v>20431</v>
      </c>
      <c r="G5" s="33">
        <v>10038</v>
      </c>
      <c r="H5" s="33">
        <v>10393</v>
      </c>
      <c r="I5" s="33">
        <v>20985</v>
      </c>
      <c r="J5" s="33">
        <v>10293</v>
      </c>
      <c r="K5" s="33">
        <v>10692</v>
      </c>
      <c r="L5" s="33">
        <v>21513</v>
      </c>
      <c r="M5" s="33">
        <v>10560</v>
      </c>
      <c r="N5" s="33">
        <v>10953</v>
      </c>
      <c r="O5" s="34">
        <v>21816</v>
      </c>
      <c r="P5" s="33">
        <v>10693</v>
      </c>
      <c r="Q5" s="33">
        <v>11123</v>
      </c>
      <c r="R5" s="33">
        <v>22042</v>
      </c>
      <c r="S5" s="33">
        <v>10800</v>
      </c>
      <c r="T5" s="33">
        <v>11242</v>
      </c>
      <c r="U5" s="33">
        <v>22067</v>
      </c>
      <c r="V5" s="33">
        <v>10824</v>
      </c>
      <c r="W5" s="33">
        <v>11243</v>
      </c>
      <c r="X5" s="33">
        <v>22316</v>
      </c>
      <c r="Y5" s="33">
        <v>10985</v>
      </c>
      <c r="Z5" s="33">
        <v>11331</v>
      </c>
    </row>
    <row r="6" spans="1:26" s="17" customFormat="1" ht="19.5" customHeight="1">
      <c r="A6" s="35"/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17" customFormat="1" ht="19.5" customHeight="1">
      <c r="A7" s="115" t="s">
        <v>16</v>
      </c>
      <c r="B7" s="115"/>
      <c r="C7" s="36">
        <v>4597</v>
      </c>
      <c r="D7" s="37">
        <v>2367</v>
      </c>
      <c r="E7" s="37">
        <v>2230</v>
      </c>
      <c r="F7" s="37">
        <v>4740</v>
      </c>
      <c r="G7" s="37">
        <v>2439</v>
      </c>
      <c r="H7" s="37">
        <v>2301</v>
      </c>
      <c r="I7" s="37">
        <v>4321</v>
      </c>
      <c r="J7" s="37">
        <v>2240</v>
      </c>
      <c r="K7" s="37">
        <v>2081</v>
      </c>
      <c r="L7" s="37">
        <v>4109</v>
      </c>
      <c r="M7" s="37">
        <v>2125</v>
      </c>
      <c r="N7" s="37">
        <v>1984</v>
      </c>
      <c r="O7" s="38">
        <v>4052</v>
      </c>
      <c r="P7" s="37">
        <v>2077</v>
      </c>
      <c r="Q7" s="37">
        <v>1975</v>
      </c>
      <c r="R7" s="37">
        <v>3939</v>
      </c>
      <c r="S7" s="37">
        <v>2006</v>
      </c>
      <c r="T7" s="37">
        <v>1933</v>
      </c>
      <c r="U7" s="37">
        <v>3881</v>
      </c>
      <c r="V7" s="37">
        <v>1984</v>
      </c>
      <c r="W7" s="37">
        <v>1987</v>
      </c>
      <c r="X7" s="37">
        <v>3851</v>
      </c>
      <c r="Y7" s="37">
        <v>1968</v>
      </c>
      <c r="Z7" s="37">
        <v>1883</v>
      </c>
    </row>
    <row r="8" spans="1:26" s="17" customFormat="1" ht="19.5" customHeight="1">
      <c r="A8" s="115" t="s">
        <v>17</v>
      </c>
      <c r="B8" s="115"/>
      <c r="C8" s="36">
        <v>13012</v>
      </c>
      <c r="D8" s="37">
        <v>6422</v>
      </c>
      <c r="E8" s="37">
        <v>6569</v>
      </c>
      <c r="F8" s="37">
        <v>13648</v>
      </c>
      <c r="G8" s="37">
        <v>6733</v>
      </c>
      <c r="H8" s="37">
        <v>6915</v>
      </c>
      <c r="I8" s="37">
        <v>14117</v>
      </c>
      <c r="J8" s="37">
        <v>6986</v>
      </c>
      <c r="K8" s="37">
        <v>7131</v>
      </c>
      <c r="L8" s="37">
        <v>14172</v>
      </c>
      <c r="M8" s="37">
        <v>7245</v>
      </c>
      <c r="N8" s="37">
        <v>6927</v>
      </c>
      <c r="O8" s="38">
        <v>14651</v>
      </c>
      <c r="P8" s="37">
        <v>7345</v>
      </c>
      <c r="Q8" s="37">
        <v>7306</v>
      </c>
      <c r="R8" s="37">
        <v>14875</v>
      </c>
      <c r="S8" s="37">
        <v>7463</v>
      </c>
      <c r="T8" s="37">
        <v>7412</v>
      </c>
      <c r="U8" s="37">
        <v>14823</v>
      </c>
      <c r="V8" s="37">
        <v>7438</v>
      </c>
      <c r="W8" s="37">
        <v>7385</v>
      </c>
      <c r="X8" s="37">
        <v>14962</v>
      </c>
      <c r="Y8" s="37">
        <v>7546</v>
      </c>
      <c r="Z8" s="37">
        <v>7416</v>
      </c>
    </row>
    <row r="9" spans="1:26" s="17" customFormat="1" ht="19.5" customHeight="1">
      <c r="A9" s="115" t="s">
        <v>18</v>
      </c>
      <c r="B9" s="115"/>
      <c r="C9" s="36">
        <v>1707</v>
      </c>
      <c r="D9" s="37">
        <v>739</v>
      </c>
      <c r="E9" s="37">
        <v>968</v>
      </c>
      <c r="F9" s="37">
        <v>2043</v>
      </c>
      <c r="G9" s="37">
        <v>866</v>
      </c>
      <c r="H9" s="37">
        <v>1177</v>
      </c>
      <c r="I9" s="37">
        <v>2547</v>
      </c>
      <c r="J9" s="37">
        <v>1067</v>
      </c>
      <c r="K9" s="37">
        <v>1480</v>
      </c>
      <c r="L9" s="37">
        <v>3232</v>
      </c>
      <c r="M9" s="37">
        <v>1190</v>
      </c>
      <c r="N9" s="37">
        <v>2042</v>
      </c>
      <c r="O9" s="38">
        <v>3113</v>
      </c>
      <c r="P9" s="37">
        <v>1271</v>
      </c>
      <c r="Q9" s="37">
        <v>1842</v>
      </c>
      <c r="R9" s="37">
        <v>3228</v>
      </c>
      <c r="S9" s="37">
        <v>1331</v>
      </c>
      <c r="T9" s="37">
        <v>1897</v>
      </c>
      <c r="U9" s="37">
        <v>3363</v>
      </c>
      <c r="V9" s="37">
        <v>1402</v>
      </c>
      <c r="W9" s="37">
        <v>1961</v>
      </c>
      <c r="X9" s="37">
        <v>3503</v>
      </c>
      <c r="Y9" s="37">
        <v>1471</v>
      </c>
      <c r="Z9" s="37">
        <v>2032</v>
      </c>
    </row>
    <row r="10" spans="1:26" ht="19.5" customHeight="1">
      <c r="A10" s="39" t="s">
        <v>19</v>
      </c>
      <c r="B10" s="31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1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21" customFormat="1" ht="19.5" customHeight="1">
      <c r="A11" s="116" t="s">
        <v>16</v>
      </c>
      <c r="B11" s="116"/>
      <c r="C11" s="43">
        <v>23.8</v>
      </c>
      <c r="D11" s="44">
        <v>24.8</v>
      </c>
      <c r="E11" s="44">
        <v>22.8</v>
      </c>
      <c r="F11" s="44">
        <v>23.2</v>
      </c>
      <c r="G11" s="44">
        <v>24.3</v>
      </c>
      <c r="H11" s="44">
        <v>22.1</v>
      </c>
      <c r="I11" s="44">
        <v>20.6</v>
      </c>
      <c r="J11" s="44">
        <v>21.8</v>
      </c>
      <c r="K11" s="44">
        <v>19.5</v>
      </c>
      <c r="L11" s="44">
        <v>19.1</v>
      </c>
      <c r="M11" s="44">
        <v>20.1</v>
      </c>
      <c r="N11" s="44">
        <v>18.1</v>
      </c>
      <c r="O11" s="45">
        <v>18.5</v>
      </c>
      <c r="P11" s="44">
        <v>19.4</v>
      </c>
      <c r="Q11" s="44">
        <v>17.7</v>
      </c>
      <c r="R11" s="44">
        <v>17.9</v>
      </c>
      <c r="S11" s="44">
        <v>18.6</v>
      </c>
      <c r="T11" s="44">
        <v>17.2</v>
      </c>
      <c r="U11" s="44">
        <v>17.6</v>
      </c>
      <c r="V11" s="44">
        <v>18.3</v>
      </c>
      <c r="W11" s="44">
        <v>16.9</v>
      </c>
      <c r="X11" s="46">
        <v>17.26</v>
      </c>
      <c r="Y11" s="46">
        <v>17.92</v>
      </c>
      <c r="Z11" s="46">
        <v>16.62</v>
      </c>
    </row>
    <row r="12" spans="1:26" s="21" customFormat="1" ht="19.5" customHeight="1">
      <c r="A12" s="116" t="s">
        <v>17</v>
      </c>
      <c r="B12" s="116"/>
      <c r="C12" s="43">
        <v>67.4</v>
      </c>
      <c r="D12" s="44">
        <v>67.4</v>
      </c>
      <c r="E12" s="44">
        <v>67.3</v>
      </c>
      <c r="F12" s="44">
        <v>66.8</v>
      </c>
      <c r="G12" s="44">
        <v>67.1</v>
      </c>
      <c r="H12" s="44">
        <v>66.5</v>
      </c>
      <c r="I12" s="44">
        <v>67.3</v>
      </c>
      <c r="J12" s="44">
        <v>67.9</v>
      </c>
      <c r="K12" s="44">
        <v>66.7</v>
      </c>
      <c r="L12" s="44">
        <v>65.9</v>
      </c>
      <c r="M12" s="44">
        <v>68.6</v>
      </c>
      <c r="N12" s="44">
        <v>63.2</v>
      </c>
      <c r="O12" s="45">
        <v>67.2</v>
      </c>
      <c r="P12" s="44">
        <v>68.7</v>
      </c>
      <c r="Q12" s="44">
        <v>65.7</v>
      </c>
      <c r="R12" s="44">
        <v>67.5</v>
      </c>
      <c r="S12" s="44">
        <v>69.1</v>
      </c>
      <c r="T12" s="44">
        <v>68.9</v>
      </c>
      <c r="U12" s="44">
        <v>67.2</v>
      </c>
      <c r="V12" s="44">
        <v>68.7</v>
      </c>
      <c r="W12" s="44">
        <v>65.7</v>
      </c>
      <c r="X12" s="46">
        <v>67.04</v>
      </c>
      <c r="Y12" s="46">
        <v>68.69</v>
      </c>
      <c r="Z12" s="46">
        <v>65.45</v>
      </c>
    </row>
    <row r="13" spans="1:26" s="21" customFormat="1" ht="19.5" customHeight="1">
      <c r="A13" s="116" t="s">
        <v>18</v>
      </c>
      <c r="B13" s="116"/>
      <c r="C13" s="43">
        <v>8.8</v>
      </c>
      <c r="D13" s="44">
        <v>7.8</v>
      </c>
      <c r="E13" s="44">
        <v>9.9</v>
      </c>
      <c r="F13" s="44">
        <v>10</v>
      </c>
      <c r="G13" s="44">
        <v>8.6</v>
      </c>
      <c r="H13" s="44">
        <v>11.3</v>
      </c>
      <c r="I13" s="44">
        <v>12.1</v>
      </c>
      <c r="J13" s="44">
        <v>10.3</v>
      </c>
      <c r="K13" s="44">
        <v>13.8</v>
      </c>
      <c r="L13" s="44">
        <v>15</v>
      </c>
      <c r="M13" s="44">
        <v>11.3</v>
      </c>
      <c r="N13" s="44">
        <v>18.6</v>
      </c>
      <c r="O13" s="45">
        <v>14.3</v>
      </c>
      <c r="P13" s="44">
        <v>11.9</v>
      </c>
      <c r="Q13" s="44">
        <v>16.6</v>
      </c>
      <c r="R13" s="44">
        <v>14.6</v>
      </c>
      <c r="S13" s="44">
        <v>12.3</v>
      </c>
      <c r="T13" s="44">
        <v>16.9</v>
      </c>
      <c r="U13" s="44">
        <v>15.2</v>
      </c>
      <c r="V13" s="44">
        <v>13</v>
      </c>
      <c r="W13" s="44">
        <v>17.4</v>
      </c>
      <c r="X13" s="46">
        <v>15.7</v>
      </c>
      <c r="Y13" s="46">
        <v>13.39</v>
      </c>
      <c r="Z13" s="46">
        <v>17.93</v>
      </c>
    </row>
    <row r="14" spans="1:26" s="21" customFormat="1" ht="19.5" customHeight="1">
      <c r="A14" s="46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4"/>
      <c r="Q14" s="44"/>
      <c r="R14" s="44"/>
      <c r="S14" s="44"/>
      <c r="T14" s="44"/>
      <c r="U14" s="44"/>
      <c r="V14" s="44"/>
      <c r="W14" s="44"/>
      <c r="X14" s="46"/>
      <c r="Y14" s="46"/>
      <c r="Z14" s="46"/>
    </row>
    <row r="15" spans="1:26" s="21" customFormat="1" ht="19.5" customHeight="1" thickBot="1">
      <c r="A15" s="121" t="s">
        <v>20</v>
      </c>
      <c r="B15" s="121"/>
      <c r="C15" s="48">
        <v>33.6</v>
      </c>
      <c r="D15" s="49">
        <v>32.5</v>
      </c>
      <c r="E15" s="49">
        <v>34.8</v>
      </c>
      <c r="F15" s="49">
        <v>35.1</v>
      </c>
      <c r="G15" s="49">
        <v>34</v>
      </c>
      <c r="H15" s="49">
        <v>36.1</v>
      </c>
      <c r="I15" s="49">
        <v>36.1</v>
      </c>
      <c r="J15" s="49">
        <v>35.1</v>
      </c>
      <c r="K15" s="49">
        <v>38</v>
      </c>
      <c r="L15" s="49">
        <v>38.1</v>
      </c>
      <c r="M15" s="49">
        <v>36.8</v>
      </c>
      <c r="N15" s="49">
        <v>39.3</v>
      </c>
      <c r="O15" s="50">
        <v>38.6</v>
      </c>
      <c r="P15" s="49">
        <v>37.2</v>
      </c>
      <c r="Q15" s="49">
        <v>39.9</v>
      </c>
      <c r="R15" s="51">
        <v>38.1</v>
      </c>
      <c r="S15" s="49">
        <v>37.6</v>
      </c>
      <c r="T15" s="49">
        <v>40</v>
      </c>
      <c r="U15" s="49">
        <v>39.2</v>
      </c>
      <c r="V15" s="51">
        <v>37.1</v>
      </c>
      <c r="W15" s="49">
        <v>40.5</v>
      </c>
      <c r="X15" s="49">
        <v>39.5</v>
      </c>
      <c r="Y15" s="49">
        <v>38.1</v>
      </c>
      <c r="Z15" s="49">
        <v>39.5</v>
      </c>
    </row>
    <row r="16" spans="1:26" s="10" customFormat="1" ht="19.5" customHeight="1">
      <c r="A16" s="52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3"/>
      <c r="Q16" s="55"/>
      <c r="R16" s="56"/>
      <c r="S16" s="56"/>
      <c r="T16" s="53"/>
      <c r="U16" s="53"/>
      <c r="V16" s="53"/>
      <c r="W16" s="53"/>
      <c r="X16" s="12"/>
      <c r="Y16" s="12"/>
      <c r="Z16" s="12"/>
    </row>
    <row r="17" spans="1:26" s="10" customFormat="1" ht="19.5" customHeight="1" thickBot="1">
      <c r="A17" s="57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8"/>
      <c r="Q17" s="60"/>
      <c r="R17" s="61"/>
      <c r="S17" s="61"/>
      <c r="T17" s="58"/>
      <c r="U17" s="58"/>
      <c r="V17" s="58"/>
      <c r="W17" s="58"/>
      <c r="X17" s="28"/>
      <c r="Y17" s="28"/>
      <c r="Z17" s="28"/>
    </row>
    <row r="18" spans="1:26" ht="19.5" customHeight="1">
      <c r="A18" s="125" t="s">
        <v>3</v>
      </c>
      <c r="B18" s="127"/>
      <c r="C18" s="118" t="s">
        <v>21</v>
      </c>
      <c r="D18" s="119"/>
      <c r="E18" s="120"/>
      <c r="F18" s="118" t="s">
        <v>22</v>
      </c>
      <c r="G18" s="119"/>
      <c r="H18" s="120"/>
      <c r="I18" s="118" t="s">
        <v>23</v>
      </c>
      <c r="J18" s="119"/>
      <c r="K18" s="120"/>
      <c r="L18" s="118" t="s">
        <v>24</v>
      </c>
      <c r="M18" s="119"/>
      <c r="N18" s="120"/>
      <c r="O18" s="118" t="s">
        <v>25</v>
      </c>
      <c r="P18" s="119"/>
      <c r="Q18" s="120"/>
      <c r="R18" s="118" t="s">
        <v>26</v>
      </c>
      <c r="S18" s="119"/>
      <c r="T18" s="120"/>
      <c r="U18" s="118" t="s">
        <v>27</v>
      </c>
      <c r="V18" s="119"/>
      <c r="W18" s="120"/>
      <c r="X18" s="118" t="s">
        <v>33</v>
      </c>
      <c r="Y18" s="119"/>
      <c r="Z18" s="120"/>
    </row>
    <row r="19" spans="1:26" ht="19.5" customHeight="1">
      <c r="A19" s="126"/>
      <c r="B19" s="128"/>
      <c r="C19" s="26" t="s">
        <v>12</v>
      </c>
      <c r="D19" s="26" t="s">
        <v>13</v>
      </c>
      <c r="E19" s="26" t="s">
        <v>14</v>
      </c>
      <c r="F19" s="26" t="s">
        <v>12</v>
      </c>
      <c r="G19" s="26" t="s">
        <v>13</v>
      </c>
      <c r="H19" s="26" t="s">
        <v>14</v>
      </c>
      <c r="I19" s="26" t="s">
        <v>12</v>
      </c>
      <c r="J19" s="26" t="s">
        <v>13</v>
      </c>
      <c r="K19" s="26" t="s">
        <v>14</v>
      </c>
      <c r="L19" s="26" t="s">
        <v>12</v>
      </c>
      <c r="M19" s="26" t="s">
        <v>13</v>
      </c>
      <c r="N19" s="26" t="s">
        <v>14</v>
      </c>
      <c r="O19" s="26" t="s">
        <v>12</v>
      </c>
      <c r="P19" s="26" t="s">
        <v>13</v>
      </c>
      <c r="Q19" s="26" t="s">
        <v>14</v>
      </c>
      <c r="R19" s="26" t="s">
        <v>12</v>
      </c>
      <c r="S19" s="26" t="s">
        <v>13</v>
      </c>
      <c r="T19" s="26" t="s">
        <v>14</v>
      </c>
      <c r="U19" s="26" t="s">
        <v>12</v>
      </c>
      <c r="V19" s="26" t="s">
        <v>13</v>
      </c>
      <c r="W19" s="26" t="s">
        <v>14</v>
      </c>
      <c r="X19" s="26" t="s">
        <v>12</v>
      </c>
      <c r="Y19" s="26" t="s">
        <v>13</v>
      </c>
      <c r="Z19" s="26" t="s">
        <v>14</v>
      </c>
    </row>
    <row r="20" spans="1:26" s="22" customFormat="1" ht="19.5" customHeight="1">
      <c r="A20" s="123" t="s">
        <v>15</v>
      </c>
      <c r="B20" s="129"/>
      <c r="C20" s="33">
        <v>22453</v>
      </c>
      <c r="D20" s="33">
        <v>11048</v>
      </c>
      <c r="E20" s="33">
        <v>11405</v>
      </c>
      <c r="F20" s="33">
        <v>22623</v>
      </c>
      <c r="G20" s="33">
        <v>11120</v>
      </c>
      <c r="H20" s="33">
        <v>11503</v>
      </c>
      <c r="I20" s="33">
        <v>22707</v>
      </c>
      <c r="J20" s="33">
        <v>11151</v>
      </c>
      <c r="K20" s="33">
        <v>11556</v>
      </c>
      <c r="L20" s="33">
        <v>22929</v>
      </c>
      <c r="M20" s="33">
        <v>11233</v>
      </c>
      <c r="N20" s="33">
        <v>11696</v>
      </c>
      <c r="O20" s="34">
        <v>23099</v>
      </c>
      <c r="P20" s="33">
        <v>11268</v>
      </c>
      <c r="Q20" s="33">
        <v>11831</v>
      </c>
      <c r="R20" s="33">
        <v>23155</v>
      </c>
      <c r="S20" s="33">
        <v>11330</v>
      </c>
      <c r="T20" s="33">
        <v>11825</v>
      </c>
      <c r="U20" s="66">
        <v>23256</v>
      </c>
      <c r="V20" s="66">
        <v>11388</v>
      </c>
      <c r="W20" s="66">
        <v>11868</v>
      </c>
      <c r="X20" s="66">
        <v>23327</v>
      </c>
      <c r="Y20" s="66">
        <v>11387</v>
      </c>
      <c r="Z20" s="66">
        <v>11940</v>
      </c>
    </row>
    <row r="21" spans="1:26" ht="19.5" customHeight="1">
      <c r="A21" s="35"/>
      <c r="B21" s="6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9.5" customHeight="1">
      <c r="A22" s="115" t="s">
        <v>16</v>
      </c>
      <c r="B22" s="130"/>
      <c r="C22" s="37">
        <v>3766</v>
      </c>
      <c r="D22" s="37">
        <v>1909</v>
      </c>
      <c r="E22" s="37">
        <v>1857</v>
      </c>
      <c r="F22" s="37">
        <v>3687</v>
      </c>
      <c r="G22" s="37">
        <v>1885</v>
      </c>
      <c r="H22" s="37">
        <v>1802</v>
      </c>
      <c r="I22" s="37">
        <v>3574</v>
      </c>
      <c r="J22" s="37">
        <v>1818</v>
      </c>
      <c r="K22" s="37">
        <v>1756</v>
      </c>
      <c r="L22" s="37">
        <v>3561</v>
      </c>
      <c r="M22" s="37">
        <v>1813</v>
      </c>
      <c r="N22" s="37">
        <v>1748</v>
      </c>
      <c r="O22" s="38">
        <v>3561</v>
      </c>
      <c r="P22" s="37">
        <v>1794</v>
      </c>
      <c r="Q22" s="37">
        <v>1767</v>
      </c>
      <c r="R22" s="37">
        <v>3489</v>
      </c>
      <c r="S22" s="37">
        <v>1771</v>
      </c>
      <c r="T22" s="37">
        <v>1718</v>
      </c>
      <c r="U22" s="37">
        <v>3460</v>
      </c>
      <c r="V22" s="37">
        <v>1758</v>
      </c>
      <c r="W22" s="37">
        <v>1702</v>
      </c>
      <c r="X22" s="37">
        <v>3437</v>
      </c>
      <c r="Y22" s="37">
        <v>1733</v>
      </c>
      <c r="Z22" s="37">
        <v>1704</v>
      </c>
    </row>
    <row r="23" spans="1:26" ht="19.5" customHeight="1">
      <c r="A23" s="115" t="s">
        <v>17</v>
      </c>
      <c r="B23" s="130"/>
      <c r="C23" s="37">
        <v>15056</v>
      </c>
      <c r="D23" s="37">
        <v>7623</v>
      </c>
      <c r="E23" s="37">
        <v>7433</v>
      </c>
      <c r="F23" s="37">
        <v>15171</v>
      </c>
      <c r="G23" s="37">
        <v>7677</v>
      </c>
      <c r="H23" s="37">
        <v>7494</v>
      </c>
      <c r="I23" s="37">
        <v>15240</v>
      </c>
      <c r="J23" s="37">
        <v>7708</v>
      </c>
      <c r="K23" s="37">
        <v>7532</v>
      </c>
      <c r="L23" s="37">
        <v>15320</v>
      </c>
      <c r="M23" s="37">
        <v>7731</v>
      </c>
      <c r="N23" s="37">
        <v>7589</v>
      </c>
      <c r="O23" s="38">
        <v>15355</v>
      </c>
      <c r="P23" s="37">
        <v>7727</v>
      </c>
      <c r="Q23" s="37">
        <v>7628</v>
      </c>
      <c r="R23" s="37">
        <v>15340</v>
      </c>
      <c r="S23" s="37">
        <v>7752</v>
      </c>
      <c r="T23" s="37">
        <v>7588</v>
      </c>
      <c r="U23" s="37">
        <v>15364</v>
      </c>
      <c r="V23" s="37">
        <v>7764</v>
      </c>
      <c r="W23" s="37">
        <v>7600</v>
      </c>
      <c r="X23" s="37">
        <v>15373</v>
      </c>
      <c r="Y23" s="37">
        <v>7751</v>
      </c>
      <c r="Z23" s="37">
        <v>7621</v>
      </c>
    </row>
    <row r="24" spans="1:26" ht="19.5" customHeight="1">
      <c r="A24" s="115" t="s">
        <v>18</v>
      </c>
      <c r="B24" s="130"/>
      <c r="C24" s="37">
        <v>3631</v>
      </c>
      <c r="D24" s="37">
        <v>1516</v>
      </c>
      <c r="E24" s="37">
        <v>2115</v>
      </c>
      <c r="F24" s="37">
        <v>3765</v>
      </c>
      <c r="G24" s="37">
        <v>1558</v>
      </c>
      <c r="H24" s="37">
        <v>2207</v>
      </c>
      <c r="I24" s="37">
        <v>3893</v>
      </c>
      <c r="J24" s="37">
        <v>1625</v>
      </c>
      <c r="K24" s="37">
        <v>2268</v>
      </c>
      <c r="L24" s="37">
        <v>4048</v>
      </c>
      <c r="M24" s="37">
        <v>1689</v>
      </c>
      <c r="N24" s="37">
        <v>2359</v>
      </c>
      <c r="O24" s="38">
        <v>4183</v>
      </c>
      <c r="P24" s="37">
        <v>1747</v>
      </c>
      <c r="Q24" s="37">
        <v>2436</v>
      </c>
      <c r="R24" s="37">
        <v>4326</v>
      </c>
      <c r="S24" s="37">
        <v>1807</v>
      </c>
      <c r="T24" s="37">
        <v>2519</v>
      </c>
      <c r="U24" s="37">
        <v>4432</v>
      </c>
      <c r="V24" s="37">
        <v>1866</v>
      </c>
      <c r="W24" s="37">
        <v>2566</v>
      </c>
      <c r="X24" s="37">
        <v>4517</v>
      </c>
      <c r="Y24" s="37">
        <v>1903</v>
      </c>
      <c r="Z24" s="37">
        <v>2615</v>
      </c>
    </row>
    <row r="25" spans="1:26" ht="19.5" customHeight="1">
      <c r="A25" s="39" t="s">
        <v>19</v>
      </c>
      <c r="B25" s="6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1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9.5" customHeight="1">
      <c r="A26" s="116" t="s">
        <v>16</v>
      </c>
      <c r="B26" s="117"/>
      <c r="C26" s="46">
        <v>16.77</v>
      </c>
      <c r="D26" s="46">
        <v>17.28</v>
      </c>
      <c r="E26" s="46">
        <v>16.28</v>
      </c>
      <c r="F26" s="46">
        <v>16.3</v>
      </c>
      <c r="G26" s="46">
        <v>16.95</v>
      </c>
      <c r="H26" s="46">
        <v>15.67</v>
      </c>
      <c r="I26" s="46">
        <v>15.74</v>
      </c>
      <c r="J26" s="46">
        <v>16.3</v>
      </c>
      <c r="K26" s="46">
        <v>15.2</v>
      </c>
      <c r="L26" s="46">
        <v>15.53</v>
      </c>
      <c r="M26" s="46">
        <v>16.14</v>
      </c>
      <c r="N26" s="46">
        <v>14.95</v>
      </c>
      <c r="O26" s="65">
        <v>15.42</v>
      </c>
      <c r="P26" s="46">
        <v>15.92</v>
      </c>
      <c r="Q26" s="46">
        <v>14.94</v>
      </c>
      <c r="R26" s="46">
        <v>15.07</v>
      </c>
      <c r="S26" s="46">
        <v>15.63</v>
      </c>
      <c r="T26" s="46">
        <v>14.53</v>
      </c>
      <c r="U26" s="46">
        <v>14.88</v>
      </c>
      <c r="V26" s="46">
        <v>15.44</v>
      </c>
      <c r="W26" s="46">
        <v>14.34</v>
      </c>
      <c r="X26" s="46">
        <v>14.73</v>
      </c>
      <c r="Y26" s="46">
        <v>15.22</v>
      </c>
      <c r="Z26" s="46">
        <v>14.27</v>
      </c>
    </row>
    <row r="27" spans="1:26" ht="19.5" customHeight="1">
      <c r="A27" s="116" t="s">
        <v>17</v>
      </c>
      <c r="B27" s="117"/>
      <c r="C27" s="46">
        <v>67.06</v>
      </c>
      <c r="D27" s="46">
        <v>69</v>
      </c>
      <c r="E27" s="46">
        <v>65.17</v>
      </c>
      <c r="F27" s="46">
        <v>67.06</v>
      </c>
      <c r="G27" s="46">
        <v>69.04</v>
      </c>
      <c r="H27" s="46">
        <v>65.15</v>
      </c>
      <c r="I27" s="46">
        <v>67.12</v>
      </c>
      <c r="J27" s="46">
        <v>69.12</v>
      </c>
      <c r="K27" s="46">
        <v>65.18</v>
      </c>
      <c r="L27" s="46">
        <v>66.81</v>
      </c>
      <c r="M27" s="46">
        <v>68.82</v>
      </c>
      <c r="N27" s="46">
        <v>64.89</v>
      </c>
      <c r="O27" s="65">
        <v>66.47</v>
      </c>
      <c r="P27" s="46">
        <v>68.57</v>
      </c>
      <c r="Q27" s="46">
        <v>64.47</v>
      </c>
      <c r="R27" s="46">
        <v>66.25</v>
      </c>
      <c r="S27" s="46">
        <v>68.42</v>
      </c>
      <c r="T27" s="46">
        <v>64.17</v>
      </c>
      <c r="U27" s="46">
        <v>66.06</v>
      </c>
      <c r="V27" s="46">
        <v>68.18</v>
      </c>
      <c r="W27" s="46">
        <v>64.04</v>
      </c>
      <c r="X27" s="46">
        <v>65.9</v>
      </c>
      <c r="Y27" s="46">
        <v>68.07</v>
      </c>
      <c r="Z27" s="46">
        <v>63.83</v>
      </c>
    </row>
    <row r="28" spans="1:26" ht="19.5" customHeight="1">
      <c r="A28" s="116" t="s">
        <v>18</v>
      </c>
      <c r="B28" s="117"/>
      <c r="C28" s="46">
        <v>16.17</v>
      </c>
      <c r="D28" s="46">
        <v>13.72</v>
      </c>
      <c r="E28" s="46">
        <v>18.55</v>
      </c>
      <c r="F28" s="46">
        <v>16.64</v>
      </c>
      <c r="G28" s="46">
        <v>14.01</v>
      </c>
      <c r="H28" s="46">
        <v>19.19</v>
      </c>
      <c r="I28" s="46">
        <v>17.14</v>
      </c>
      <c r="J28" s="46">
        <v>14.57</v>
      </c>
      <c r="K28" s="46">
        <v>19.63</v>
      </c>
      <c r="L28" s="46">
        <v>17.65</v>
      </c>
      <c r="M28" s="46">
        <v>15.04</v>
      </c>
      <c r="N28" s="46">
        <v>20.17</v>
      </c>
      <c r="O28" s="65">
        <v>18.11</v>
      </c>
      <c r="P28" s="46">
        <v>15.5</v>
      </c>
      <c r="Q28" s="46">
        <v>20.59</v>
      </c>
      <c r="R28" s="46">
        <v>18.68</v>
      </c>
      <c r="S28" s="46">
        <v>15.95</v>
      </c>
      <c r="T28" s="46">
        <v>21.3</v>
      </c>
      <c r="U28" s="46">
        <v>19.06</v>
      </c>
      <c r="V28" s="46">
        <v>16.39</v>
      </c>
      <c r="W28" s="46">
        <v>21.62</v>
      </c>
      <c r="X28" s="46">
        <v>19.37</v>
      </c>
      <c r="Y28" s="46">
        <v>16.71</v>
      </c>
      <c r="Z28" s="46">
        <v>21.9</v>
      </c>
    </row>
    <row r="29" spans="1:26" ht="19.5" customHeight="1">
      <c r="A29" s="46"/>
      <c r="B29" s="6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9.5" customHeight="1" thickBot="1">
      <c r="A30" s="121" t="s">
        <v>20</v>
      </c>
      <c r="B30" s="122"/>
      <c r="C30" s="49">
        <v>39.9</v>
      </c>
      <c r="D30" s="49">
        <v>38.5</v>
      </c>
      <c r="E30" s="49">
        <v>41.1</v>
      </c>
      <c r="F30" s="49">
        <v>40.1</v>
      </c>
      <c r="G30" s="49">
        <v>38.8</v>
      </c>
      <c r="H30" s="49">
        <v>41.5</v>
      </c>
      <c r="I30" s="49">
        <v>40.5</v>
      </c>
      <c r="J30" s="49">
        <v>39.1</v>
      </c>
      <c r="K30" s="49">
        <v>41.9</v>
      </c>
      <c r="L30" s="49">
        <v>40.9</v>
      </c>
      <c r="M30" s="49">
        <v>39.5</v>
      </c>
      <c r="N30" s="49">
        <v>42.1</v>
      </c>
      <c r="O30" s="50">
        <v>41</v>
      </c>
      <c r="P30" s="49">
        <v>39.9</v>
      </c>
      <c r="Q30" s="49">
        <v>42.3</v>
      </c>
      <c r="R30" s="49">
        <v>41.5</v>
      </c>
      <c r="S30" s="49">
        <v>40.1</v>
      </c>
      <c r="T30" s="49">
        <v>42.9</v>
      </c>
      <c r="U30" s="49">
        <v>41.9</v>
      </c>
      <c r="V30" s="49">
        <v>40.5</v>
      </c>
      <c r="W30" s="49">
        <v>43</v>
      </c>
      <c r="X30" s="49">
        <v>42.1</v>
      </c>
      <c r="Y30" s="51">
        <v>40.1</v>
      </c>
      <c r="Z30" s="49">
        <v>43.3</v>
      </c>
    </row>
    <row r="31" spans="1:26" ht="19.5" customHeight="1">
      <c r="A31" s="42"/>
      <c r="B31" s="4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44"/>
      <c r="Q31" s="44"/>
      <c r="R31" s="44"/>
      <c r="S31" s="44"/>
      <c r="T31" s="44"/>
      <c r="U31" s="44"/>
      <c r="V31" s="44"/>
      <c r="W31" s="44"/>
      <c r="X31" s="19"/>
      <c r="Y31" s="19"/>
      <c r="Z31" s="19"/>
    </row>
    <row r="32" spans="1:26" ht="19.5" customHeight="1" thickBot="1">
      <c r="A32" s="47"/>
      <c r="B32" s="4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49"/>
      <c r="Q32" s="49"/>
      <c r="R32" s="44"/>
      <c r="S32" s="44"/>
      <c r="T32" s="44"/>
      <c r="U32" s="44"/>
      <c r="V32" s="44"/>
      <c r="W32" s="44"/>
      <c r="X32" s="19"/>
      <c r="Y32" s="19"/>
      <c r="Z32" s="19"/>
    </row>
    <row r="33" spans="1:26" ht="19.5" customHeight="1">
      <c r="A33" s="125" t="s">
        <v>3</v>
      </c>
      <c r="B33" s="127"/>
      <c r="C33" s="118" t="s">
        <v>32</v>
      </c>
      <c r="D33" s="119"/>
      <c r="E33" s="120"/>
      <c r="F33" s="118" t="s">
        <v>34</v>
      </c>
      <c r="G33" s="119"/>
      <c r="H33" s="120"/>
      <c r="I33" s="118" t="s">
        <v>35</v>
      </c>
      <c r="J33" s="119"/>
      <c r="K33" s="120"/>
      <c r="L33" s="118" t="s">
        <v>36</v>
      </c>
      <c r="M33" s="119"/>
      <c r="N33" s="119"/>
      <c r="O33" s="118" t="s">
        <v>37</v>
      </c>
      <c r="P33" s="119"/>
      <c r="Q33" s="119"/>
      <c r="R33" s="118" t="s">
        <v>38</v>
      </c>
      <c r="S33" s="119"/>
      <c r="T33" s="119"/>
      <c r="U33" s="118" t="s">
        <v>39</v>
      </c>
      <c r="V33" s="119"/>
      <c r="W33" s="119"/>
      <c r="X33" s="118" t="s">
        <v>40</v>
      </c>
      <c r="Y33" s="119"/>
      <c r="Z33" s="119"/>
    </row>
    <row r="34" spans="1:26" ht="19.5" customHeight="1">
      <c r="A34" s="126"/>
      <c r="B34" s="128"/>
      <c r="C34" s="26" t="s">
        <v>12</v>
      </c>
      <c r="D34" s="26" t="s">
        <v>13</v>
      </c>
      <c r="E34" s="26" t="s">
        <v>14</v>
      </c>
      <c r="F34" s="26" t="s">
        <v>12</v>
      </c>
      <c r="G34" s="26" t="s">
        <v>13</v>
      </c>
      <c r="H34" s="26" t="s">
        <v>14</v>
      </c>
      <c r="I34" s="26" t="s">
        <v>12</v>
      </c>
      <c r="J34" s="26" t="s">
        <v>13</v>
      </c>
      <c r="K34" s="26" t="s">
        <v>14</v>
      </c>
      <c r="L34" s="26" t="s">
        <v>12</v>
      </c>
      <c r="M34" s="26" t="s">
        <v>13</v>
      </c>
      <c r="N34" s="26" t="s">
        <v>14</v>
      </c>
      <c r="O34" s="26" t="s">
        <v>12</v>
      </c>
      <c r="P34" s="26" t="s">
        <v>13</v>
      </c>
      <c r="Q34" s="26" t="s">
        <v>14</v>
      </c>
      <c r="R34" s="26" t="s">
        <v>12</v>
      </c>
      <c r="S34" s="26" t="s">
        <v>13</v>
      </c>
      <c r="T34" s="26" t="s">
        <v>14</v>
      </c>
      <c r="U34" s="26" t="s">
        <v>12</v>
      </c>
      <c r="V34" s="26" t="s">
        <v>13</v>
      </c>
      <c r="W34" s="26" t="s">
        <v>14</v>
      </c>
      <c r="X34" s="26" t="s">
        <v>12</v>
      </c>
      <c r="Y34" s="26" t="s">
        <v>13</v>
      </c>
      <c r="Z34" s="26" t="s">
        <v>14</v>
      </c>
    </row>
    <row r="35" spans="1:26" ht="19.5" customHeight="1">
      <c r="A35" s="123" t="s">
        <v>15</v>
      </c>
      <c r="B35" s="129"/>
      <c r="C35" s="33">
        <v>23351</v>
      </c>
      <c r="D35" s="33">
        <v>11404</v>
      </c>
      <c r="E35" s="33">
        <v>11947</v>
      </c>
      <c r="F35" s="33">
        <v>23496</v>
      </c>
      <c r="G35" s="33">
        <v>11501</v>
      </c>
      <c r="H35" s="33">
        <v>11995</v>
      </c>
      <c r="I35" s="33">
        <v>23633</v>
      </c>
      <c r="J35" s="33">
        <v>11569</v>
      </c>
      <c r="K35" s="33">
        <v>12064</v>
      </c>
      <c r="L35" s="33">
        <v>23533</v>
      </c>
      <c r="M35" s="33">
        <v>11516</v>
      </c>
      <c r="N35" s="33">
        <v>12017</v>
      </c>
      <c r="O35" s="70">
        <v>23488</v>
      </c>
      <c r="P35" s="70">
        <v>11488</v>
      </c>
      <c r="Q35" s="70">
        <v>12000</v>
      </c>
      <c r="R35" s="70">
        <f>SUM(S35:T35)</f>
        <v>23423</v>
      </c>
      <c r="S35" s="70">
        <v>11446</v>
      </c>
      <c r="T35" s="70">
        <v>11977</v>
      </c>
      <c r="U35" s="70">
        <v>23631</v>
      </c>
      <c r="V35" s="70">
        <v>11553</v>
      </c>
      <c r="W35" s="70">
        <v>12078</v>
      </c>
      <c r="X35" s="70">
        <f>SUM(Y35:Z35)</f>
        <v>23746</v>
      </c>
      <c r="Y35" s="70">
        <f>SUM(Y37:Y39)</f>
        <v>11617</v>
      </c>
      <c r="Z35" s="70">
        <f>SUM(Z37:Z39)</f>
        <v>12129</v>
      </c>
    </row>
    <row r="36" spans="1:26" ht="19.5" customHeight="1">
      <c r="A36" s="35"/>
      <c r="B36" s="6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9.5" customHeight="1">
      <c r="A37" s="115" t="s">
        <v>16</v>
      </c>
      <c r="B37" s="130"/>
      <c r="C37" s="37">
        <v>3429</v>
      </c>
      <c r="D37" s="37">
        <v>1722</v>
      </c>
      <c r="E37" s="37">
        <v>1798</v>
      </c>
      <c r="F37" s="37">
        <v>3435</v>
      </c>
      <c r="G37" s="37">
        <v>1727</v>
      </c>
      <c r="H37" s="37">
        <v>1708</v>
      </c>
      <c r="I37" s="37">
        <v>3495</v>
      </c>
      <c r="J37" s="37">
        <v>1779</v>
      </c>
      <c r="K37" s="37">
        <v>1716</v>
      </c>
      <c r="L37" s="37">
        <v>3452</v>
      </c>
      <c r="M37" s="37">
        <v>1752</v>
      </c>
      <c r="N37" s="37">
        <v>1700</v>
      </c>
      <c r="O37" s="69">
        <v>3442</v>
      </c>
      <c r="P37" s="69">
        <v>1767</v>
      </c>
      <c r="Q37" s="69">
        <v>1675</v>
      </c>
      <c r="R37" s="69">
        <f>SUM(S37:T37)</f>
        <v>3375</v>
      </c>
      <c r="S37" s="4">
        <v>1727</v>
      </c>
      <c r="T37" s="69">
        <v>1648</v>
      </c>
      <c r="U37" s="69">
        <v>3390</v>
      </c>
      <c r="V37" s="4">
        <v>1744</v>
      </c>
      <c r="W37" s="69">
        <v>1646</v>
      </c>
      <c r="X37" s="69">
        <f>SUM(Y37:Z37)</f>
        <v>3376</v>
      </c>
      <c r="Y37" s="4">
        <v>1742</v>
      </c>
      <c r="Z37" s="69">
        <v>1634</v>
      </c>
    </row>
    <row r="38" spans="1:26" ht="19.5" customHeight="1">
      <c r="A38" s="115" t="s">
        <v>17</v>
      </c>
      <c r="B38" s="130"/>
      <c r="C38" s="37">
        <v>15258</v>
      </c>
      <c r="D38" s="37">
        <v>7699</v>
      </c>
      <c r="E38" s="37">
        <v>7468</v>
      </c>
      <c r="F38" s="37">
        <v>15282</v>
      </c>
      <c r="G38" s="37">
        <v>7734</v>
      </c>
      <c r="H38" s="37">
        <v>7548</v>
      </c>
      <c r="I38" s="37">
        <v>15240</v>
      </c>
      <c r="J38" s="37">
        <v>7702</v>
      </c>
      <c r="K38" s="37">
        <v>7533</v>
      </c>
      <c r="L38" s="37">
        <v>15019</v>
      </c>
      <c r="M38" s="37">
        <v>7598</v>
      </c>
      <c r="N38" s="37">
        <v>7421</v>
      </c>
      <c r="O38" s="69">
        <v>14910</v>
      </c>
      <c r="P38" s="69">
        <v>7506</v>
      </c>
      <c r="Q38" s="69">
        <v>7404</v>
      </c>
      <c r="R38" s="69">
        <f>SUM(S38:T38)</f>
        <v>14869</v>
      </c>
      <c r="S38" s="69">
        <v>7468</v>
      </c>
      <c r="T38" s="69">
        <v>7401</v>
      </c>
      <c r="U38" s="69">
        <v>14992</v>
      </c>
      <c r="V38" s="69">
        <v>7510</v>
      </c>
      <c r="W38" s="69">
        <v>7482</v>
      </c>
      <c r="X38" s="69">
        <f>SUM(Y38:Z38)</f>
        <v>14934</v>
      </c>
      <c r="Y38" s="69">
        <v>7499</v>
      </c>
      <c r="Z38" s="69">
        <v>7435</v>
      </c>
    </row>
    <row r="39" spans="1:26" ht="19.5" customHeight="1">
      <c r="A39" s="115" t="s">
        <v>18</v>
      </c>
      <c r="B39" s="130"/>
      <c r="C39" s="37">
        <v>4664</v>
      </c>
      <c r="D39" s="37">
        <v>1983</v>
      </c>
      <c r="E39" s="37">
        <v>2681</v>
      </c>
      <c r="F39" s="37">
        <v>4779</v>
      </c>
      <c r="G39" s="37">
        <v>2040</v>
      </c>
      <c r="H39" s="37">
        <v>2739</v>
      </c>
      <c r="I39" s="37">
        <v>4903</v>
      </c>
      <c r="J39" s="37">
        <v>2088</v>
      </c>
      <c r="K39" s="37">
        <v>2815</v>
      </c>
      <c r="L39" s="37">
        <v>5062</v>
      </c>
      <c r="M39" s="37">
        <v>2166</v>
      </c>
      <c r="N39" s="37">
        <v>2896</v>
      </c>
      <c r="O39" s="69">
        <v>5136</v>
      </c>
      <c r="P39" s="69">
        <v>2215</v>
      </c>
      <c r="Q39" s="69">
        <v>2921</v>
      </c>
      <c r="R39" s="69">
        <f>SUM(S39:T39)</f>
        <v>5179</v>
      </c>
      <c r="S39" s="69">
        <v>2251</v>
      </c>
      <c r="T39" s="69">
        <v>2928</v>
      </c>
      <c r="U39" s="69">
        <v>5249</v>
      </c>
      <c r="V39" s="69">
        <v>2299</v>
      </c>
      <c r="W39" s="69">
        <v>2950</v>
      </c>
      <c r="X39" s="69">
        <f>SUM(Y39:Z39)</f>
        <v>5436</v>
      </c>
      <c r="Y39" s="69">
        <v>2376</v>
      </c>
      <c r="Z39" s="69">
        <v>3060</v>
      </c>
    </row>
    <row r="40" spans="1:26" ht="19.5" customHeight="1">
      <c r="A40" s="39" t="s">
        <v>19</v>
      </c>
      <c r="B40" s="6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/>
      <c r="P40" s="44"/>
      <c r="Q40" s="44"/>
      <c r="R40" s="44"/>
      <c r="S40" s="44"/>
      <c r="T40" s="44"/>
      <c r="U40" s="44"/>
      <c r="V40" s="44"/>
      <c r="W40" s="44"/>
      <c r="X40" s="69"/>
      <c r="Y40" s="44"/>
      <c r="Z40" s="44"/>
    </row>
    <row r="41" spans="1:26" ht="19.5" customHeight="1">
      <c r="A41" s="116" t="s">
        <v>16</v>
      </c>
      <c r="B41" s="117"/>
      <c r="C41" s="46">
        <v>14.68</v>
      </c>
      <c r="D41" s="46">
        <v>15.1</v>
      </c>
      <c r="E41" s="46">
        <v>15.05</v>
      </c>
      <c r="F41" s="46">
        <v>14.62</v>
      </c>
      <c r="G41" s="46">
        <v>15.02</v>
      </c>
      <c r="H41" s="46">
        <v>14.24</v>
      </c>
      <c r="I41" s="46">
        <v>14.79</v>
      </c>
      <c r="J41" s="46">
        <v>15.38</v>
      </c>
      <c r="K41" s="46">
        <v>14.22</v>
      </c>
      <c r="L41" s="46">
        <v>14.67</v>
      </c>
      <c r="M41" s="46">
        <v>15.21</v>
      </c>
      <c r="N41" s="46">
        <v>14.15</v>
      </c>
      <c r="O41" s="46">
        <v>14.65</v>
      </c>
      <c r="P41" s="46">
        <v>15.38</v>
      </c>
      <c r="Q41" s="46">
        <v>13.96</v>
      </c>
      <c r="R41" s="71">
        <f>R37/R35*100</f>
        <v>14.408914314989541</v>
      </c>
      <c r="S41" s="46">
        <f>S37/S35*100</f>
        <v>15.088240433339159</v>
      </c>
      <c r="T41" s="46">
        <f>T37/T35*100</f>
        <v>13.759706103364783</v>
      </c>
      <c r="U41" s="71">
        <v>14.35</v>
      </c>
      <c r="V41" s="46">
        <v>15.1</v>
      </c>
      <c r="W41" s="46">
        <v>13.63</v>
      </c>
      <c r="X41" s="72">
        <v>14.22</v>
      </c>
      <c r="Y41" s="73">
        <v>15</v>
      </c>
      <c r="Z41" s="73">
        <v>13.47</v>
      </c>
    </row>
    <row r="42" spans="1:26" ht="19.5" customHeight="1">
      <c r="A42" s="116" t="s">
        <v>17</v>
      </c>
      <c r="B42" s="117"/>
      <c r="C42" s="46">
        <v>65.34</v>
      </c>
      <c r="D42" s="46">
        <v>67.51</v>
      </c>
      <c r="E42" s="46">
        <v>62.51</v>
      </c>
      <c r="F42" s="46">
        <v>65.04</v>
      </c>
      <c r="G42" s="46">
        <v>67.25</v>
      </c>
      <c r="H42" s="46">
        <v>62.93</v>
      </c>
      <c r="I42" s="46">
        <v>64.45</v>
      </c>
      <c r="J42" s="46">
        <v>66.57</v>
      </c>
      <c r="K42" s="46">
        <v>62.44</v>
      </c>
      <c r="L42" s="46">
        <v>63.82</v>
      </c>
      <c r="M42" s="46">
        <v>65.98</v>
      </c>
      <c r="N42" s="46">
        <v>61.75</v>
      </c>
      <c r="O42" s="46">
        <v>63.48</v>
      </c>
      <c r="P42" s="46">
        <v>65.34</v>
      </c>
      <c r="Q42" s="46">
        <v>61.7</v>
      </c>
      <c r="R42" s="71">
        <f>R38/R35*100</f>
        <v>63.480339836912435</v>
      </c>
      <c r="S42" s="46">
        <f>S38/S35*100</f>
        <v>65.24550061156737</v>
      </c>
      <c r="T42" s="46">
        <f>T38/T35*100</f>
        <v>61.793437421724974</v>
      </c>
      <c r="U42" s="71">
        <v>63.44</v>
      </c>
      <c r="V42" s="46">
        <v>65</v>
      </c>
      <c r="W42" s="46">
        <v>61.95</v>
      </c>
      <c r="X42" s="72">
        <v>62.89</v>
      </c>
      <c r="Y42" s="73">
        <v>64.55</v>
      </c>
      <c r="Z42" s="73">
        <v>61.3</v>
      </c>
    </row>
    <row r="43" spans="1:26" ht="19.5" customHeight="1">
      <c r="A43" s="116" t="s">
        <v>18</v>
      </c>
      <c r="B43" s="117"/>
      <c r="C43" s="46">
        <v>19.97</v>
      </c>
      <c r="D43" s="46">
        <v>17.39</v>
      </c>
      <c r="E43" s="46">
        <v>22.44</v>
      </c>
      <c r="F43" s="46">
        <v>20.34</v>
      </c>
      <c r="G43" s="46">
        <v>17.74</v>
      </c>
      <c r="H43" s="46">
        <v>22.83</v>
      </c>
      <c r="I43" s="46">
        <v>20.75</v>
      </c>
      <c r="J43" s="46">
        <v>18.05</v>
      </c>
      <c r="K43" s="46">
        <v>23.33</v>
      </c>
      <c r="L43" s="46">
        <v>21.51</v>
      </c>
      <c r="M43" s="46">
        <v>18.81</v>
      </c>
      <c r="N43" s="46">
        <v>24.1</v>
      </c>
      <c r="O43" s="46">
        <v>21.87</v>
      </c>
      <c r="P43" s="46">
        <v>19.28</v>
      </c>
      <c r="Q43" s="46">
        <v>24.34</v>
      </c>
      <c r="R43" s="71">
        <f>R39/R35*100</f>
        <v>22.110745848098023</v>
      </c>
      <c r="S43" s="46">
        <f>S39/S35*100</f>
        <v>19.666258955093483</v>
      </c>
      <c r="T43" s="46">
        <f>T39/T35*100</f>
        <v>24.446856474910245</v>
      </c>
      <c r="U43" s="71">
        <v>22.21</v>
      </c>
      <c r="V43" s="46">
        <v>19.9</v>
      </c>
      <c r="W43" s="46">
        <v>24.42</v>
      </c>
      <c r="X43" s="72">
        <v>22.89</v>
      </c>
      <c r="Y43" s="73">
        <v>20.45</v>
      </c>
      <c r="Z43" s="73">
        <v>25.23</v>
      </c>
    </row>
    <row r="44" spans="1:26" ht="19.5" customHeight="1">
      <c r="A44" s="46"/>
      <c r="B44" s="6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9.5" customHeight="1" thickBot="1">
      <c r="A45" s="121" t="s">
        <v>20</v>
      </c>
      <c r="B45" s="122"/>
      <c r="C45" s="49">
        <v>42.6</v>
      </c>
      <c r="D45" s="49">
        <v>41.2</v>
      </c>
      <c r="E45" s="49">
        <v>43.8</v>
      </c>
      <c r="F45" s="49">
        <v>42.9</v>
      </c>
      <c r="G45" s="49">
        <v>41.5</v>
      </c>
      <c r="H45" s="49">
        <v>44</v>
      </c>
      <c r="I45" s="49">
        <v>43</v>
      </c>
      <c r="J45" s="49">
        <v>41.6</v>
      </c>
      <c r="K45" s="49">
        <v>44.4</v>
      </c>
      <c r="L45" s="49">
        <v>43.5</v>
      </c>
      <c r="M45" s="49">
        <v>42</v>
      </c>
      <c r="N45" s="49">
        <v>44.9</v>
      </c>
      <c r="O45" s="49">
        <v>43.9</v>
      </c>
      <c r="P45" s="49">
        <v>42.4</v>
      </c>
      <c r="Q45" s="49">
        <v>45.1</v>
      </c>
      <c r="R45" s="49">
        <v>43.6</v>
      </c>
      <c r="S45" s="49">
        <v>42.3</v>
      </c>
      <c r="T45" s="49">
        <v>45</v>
      </c>
      <c r="U45" s="49">
        <v>43.9</v>
      </c>
      <c r="V45" s="49">
        <v>42.5</v>
      </c>
      <c r="W45" s="49">
        <v>45.2</v>
      </c>
      <c r="X45" s="49">
        <v>44.1</v>
      </c>
      <c r="Y45" s="49">
        <v>42.7</v>
      </c>
      <c r="Z45" s="49">
        <v>45.5</v>
      </c>
    </row>
    <row r="46" spans="1:23" s="23" customFormat="1" ht="19.5" customHeight="1">
      <c r="A46" s="54" t="s">
        <v>28</v>
      </c>
      <c r="B46" s="67" t="s">
        <v>29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53"/>
      <c r="O46" s="54"/>
      <c r="P46" s="53"/>
      <c r="Q46" s="52"/>
      <c r="R46" s="53"/>
      <c r="S46" s="53"/>
      <c r="T46" s="53"/>
      <c r="U46" s="53"/>
      <c r="V46" s="53"/>
      <c r="W46" s="53"/>
    </row>
    <row r="47" spans="1:23" s="23" customFormat="1" ht="19.5" customHeight="1">
      <c r="A47" s="54" t="s">
        <v>30</v>
      </c>
      <c r="B47" s="67" t="s">
        <v>31</v>
      </c>
      <c r="C47" s="53"/>
      <c r="D47" s="53"/>
      <c r="E47" s="53"/>
      <c r="F47" s="53"/>
      <c r="G47" s="53"/>
      <c r="H47" s="53"/>
      <c r="I47" s="53"/>
      <c r="J47" s="56"/>
      <c r="K47" s="56"/>
      <c r="L47" s="56"/>
      <c r="M47" s="53"/>
      <c r="N47" s="53"/>
      <c r="O47" s="54"/>
      <c r="P47" s="53"/>
      <c r="Q47" s="52"/>
      <c r="R47" s="53"/>
      <c r="S47" s="53"/>
      <c r="T47" s="53"/>
      <c r="U47" s="53"/>
      <c r="V47" s="53"/>
      <c r="W47" s="53"/>
    </row>
  </sheetData>
  <sheetProtection/>
  <mergeCells count="52">
    <mergeCell ref="U33:W33"/>
    <mergeCell ref="O18:Q18"/>
    <mergeCell ref="R33:T33"/>
    <mergeCell ref="L33:N33"/>
    <mergeCell ref="O33:Q33"/>
    <mergeCell ref="A24:B24"/>
    <mergeCell ref="A26:B26"/>
    <mergeCell ref="C18:E18"/>
    <mergeCell ref="F18:H18"/>
    <mergeCell ref="A5:B5"/>
    <mergeCell ref="A7:B7"/>
    <mergeCell ref="A8:B8"/>
    <mergeCell ref="A23:B23"/>
    <mergeCell ref="A12:B12"/>
    <mergeCell ref="A20:B20"/>
    <mergeCell ref="A9:B9"/>
    <mergeCell ref="A1:O1"/>
    <mergeCell ref="C3:E3"/>
    <mergeCell ref="F3:H3"/>
    <mergeCell ref="I3:K3"/>
    <mergeCell ref="L3:N3"/>
    <mergeCell ref="I18:K18"/>
    <mergeCell ref="L18:N18"/>
    <mergeCell ref="A3:B4"/>
    <mergeCell ref="O3:Q3"/>
    <mergeCell ref="A11:B11"/>
    <mergeCell ref="A41:B41"/>
    <mergeCell ref="A43:B43"/>
    <mergeCell ref="A42:B42"/>
    <mergeCell ref="A13:B13"/>
    <mergeCell ref="A15:B15"/>
    <mergeCell ref="A18:B19"/>
    <mergeCell ref="A22:B22"/>
    <mergeCell ref="A27:B27"/>
    <mergeCell ref="A28:B28"/>
    <mergeCell ref="A30:B30"/>
    <mergeCell ref="X3:Z3"/>
    <mergeCell ref="R3:T3"/>
    <mergeCell ref="U3:W3"/>
    <mergeCell ref="R18:T18"/>
    <mergeCell ref="U18:W18"/>
    <mergeCell ref="X18:Z18"/>
    <mergeCell ref="X33:Z33"/>
    <mergeCell ref="A33:B34"/>
    <mergeCell ref="I33:K33"/>
    <mergeCell ref="C33:E33"/>
    <mergeCell ref="F33:H33"/>
    <mergeCell ref="A45:B45"/>
    <mergeCell ref="A35:B35"/>
    <mergeCell ref="A37:B37"/>
    <mergeCell ref="A38:B38"/>
    <mergeCell ref="A39:B39"/>
  </mergeCells>
  <printOptions/>
  <pageMargins left="0.7874015748031497" right="0.5905511811023623" top="0.7874015748031497" bottom="0.7874015748031497" header="0.5118110236220472" footer="0.31496062992125984"/>
  <pageSetup horizontalDpi="600" verticalDpi="600" orientation="landscape" pageOrder="overThenDown" paperSize="8" scale="82" r:id="rId1"/>
  <headerFooter alignWithMargins="0">
    <oddHeader>&amp;L&amp;9第2章　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2022-03-17T02:21:29Z</cp:lastPrinted>
  <dcterms:created xsi:type="dcterms:W3CDTF">2004-11-01T00:10:56Z</dcterms:created>
  <dcterms:modified xsi:type="dcterms:W3CDTF">2023-08-30T07:39:41Z</dcterms:modified>
  <cp:category/>
  <cp:version/>
  <cp:contentType/>
  <cp:contentStatus/>
</cp:coreProperties>
</file>