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17 大河原町★\"/>
    </mc:Choice>
  </mc:AlternateContent>
  <bookViews>
    <workbookView xWindow="0" yWindow="0" windowWidth="20490" windowHeight="7620" tabRatio="9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l="1"/>
  <c r="BE35" i="10" s="1"/>
  <c r="BE36" i="10" s="1"/>
  <c r="BW34" i="10" l="1"/>
  <c r="BW35" i="10" s="1"/>
  <c r="BW36" i="10" s="1"/>
  <c r="BW37" i="10" s="1"/>
  <c r="BW38" i="10" s="1"/>
  <c r="BW39" i="10" s="1"/>
  <c r="BW40" i="10" s="1"/>
  <c r="CO34" i="10" l="1"/>
</calcChain>
</file>

<file path=xl/sharedStrings.xml><?xml version="1.0" encoding="utf-8"?>
<sst xmlns="http://schemas.openxmlformats.org/spreadsheetml/2006/main" count="1141" uniqueCount="587">
  <si>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</si>
  <si>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</si>
  <si>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</si>
  <si>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</si>
  <si>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</si>
  <si>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</si>
  <si>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</si>
  <si>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</si>
  <si>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</si>
  <si>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</si>
  <si>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</si>
  <si>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</si>
  <si>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</si>
  <si>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</si>
  <si>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</si>
  <si>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</si>
  <si>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</si>
  <si>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</si>
  <si>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</si>
  <si>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</si>
  <si>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</si>
  <si>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</si>
  <si>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</si>
  <si>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</si>
  <si>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</si>
  <si>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</si>
  <si>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</si>
  <si>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</si>
  <si>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</si>
  <si>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</si>
  <si>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</si>
  <si>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</si>
  <si>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</si>
  <si>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</si>
  <si>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</si>
  <si>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</si>
  <si>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</si>
  <si>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</si>
  <si>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</si>
  <si>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</si>
  <si>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</si>
  <si>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</si>
  <si>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</si>
  <si>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</si>
  <si>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</si>
  <si>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</si>
  <si>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</si>
  <si>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</si>
  <si>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</si>
  <si>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</si>
  <si>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</si>
  <si>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</si>
  <si>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</si>
  <si>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</si>
  <si>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</si>
  <si>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</si>
  <si>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</si>
  <si>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</si>
  <si>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</si>
  <si>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</si>
  <si>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</si>
  <si>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</si>
  <si>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</si>
  <si>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</si>
  <si>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</si>
  <si>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</si>
  <si>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</si>
  <si>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</si>
  <si>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</si>
  <si>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</si>
  <si>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</si>
  <si>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</si>
  <si>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</si>
  <si>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</si>
  <si>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</si>
  <si>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</si>
  <si>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</si>
  <si>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</si>
  <si>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</si>
  <si>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</si>
  <si>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</si>
  <si>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</si>
  <si>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</si>
  <si>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</si>
  <si>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</si>
  <si>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</si>
  <si>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</si>
  <si>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</si>
  <si>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</si>
  <si>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</si>
  <si>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</si>
  <si>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</si>
  <si>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</si>
  <si>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</si>
  <si>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</si>
  <si>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</si>
  <si>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</si>
  <si>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</si>
  <si>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</si>
  <si>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</si>
  <si>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</si>
  <si>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</si>
  <si>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</si>
  <si>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</si>
  <si>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</si>
  <si>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</si>
  <si>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</si>
  <si>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</si>
  <si>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</si>
  <si>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</si>
  <si>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</si>
  <si>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</si>
  <si>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</si>
  <si>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</si>
  <si>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</si>
  <si>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</si>
  <si>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</si>
  <si>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</si>
  <si>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</si>
  <si>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</si>
  <si>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</si>
  <si>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</si>
  <si>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</si>
  <si>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</si>
  <si>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</si>
  <si>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</si>
  <si>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</si>
  <si>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</si>
  <si>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</si>
  <si>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</si>
  <si>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</si>
  <si>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</si>
  <si>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</si>
  <si>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</si>
  <si>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</si>
  <si>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</si>
  <si>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</si>
  <si>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</si>
  <si>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</si>
  <si>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</si>
  <si>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</si>
  <si>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</si>
  <si>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</si>
  <si>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</si>
  <si>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</si>
  <si>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</si>
  <si>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</si>
  <si>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</si>
  <si>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</si>
  <si>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</si>
  <si>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</si>
  <si>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</si>
  <si>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</si>
  <si>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</si>
  <si>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</si>
  <si>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</si>
  <si>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</si>
  <si>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</si>
  <si>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</si>
  <si>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</si>
  <si>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</si>
  <si>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</si>
  <si>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</si>
  <si>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</si>
  <si>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</si>
  <si>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</si>
  <si>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</si>
  <si>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</si>
  <si>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</si>
  <si>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</si>
  <si>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</si>
  <si>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</si>
  <si>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</si>
  <si>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</si>
  <si>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</si>
  <si>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</si>
  <si>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</si>
  <si>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</si>
  <si>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</si>
  <si>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</si>
  <si>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</si>
  <si>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</si>
  <si>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</si>
  <si>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</si>
  <si>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</si>
  <si>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</si>
  <si>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</si>
  <si>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</si>
  <si>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</si>
  <si>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</si>
  <si>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</si>
  <si>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</si>
  <si>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</si>
  <si>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</si>
  <si>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</si>
  <si>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</si>
  <si>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</si>
  <si>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</si>
  <si>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</si>
  <si>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</si>
  <si>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</si>
  <si>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</si>
  <si>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</si>
  <si>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宮城県大河原町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</si>
  <si>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</si>
  <si>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</si>
  <si>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</si>
  <si>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</si>
  <si>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</si>
  <si>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</si>
  <si>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</si>
  <si>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</si>
  <si>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</si>
  <si>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</si>
  <si>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</si>
  <si>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</si>
  <si>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</si>
  <si>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</si>
  <si>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</si>
  <si>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</si>
  <si>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</si>
  <si>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</si>
  <si>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</si>
  <si>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</si>
  <si>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</si>
  <si>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</si>
  <si>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</si>
  <si>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</si>
  <si>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</si>
  <si>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</si>
  <si>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</si>
  <si>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</si>
  <si>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</si>
  <si>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</si>
  <si>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</si>
  <si>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</si>
  <si>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</si>
  <si>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</si>
  <si>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</si>
  <si>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</si>
  <si>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</si>
  <si>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</si>
  <si>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</si>
  <si>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</si>
  <si>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</si>
  <si>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</si>
  <si>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</si>
  <si>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</si>
  <si>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</si>
  <si>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</si>
  <si>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</si>
  <si>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</si>
  <si>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</si>
  <si>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</si>
  <si>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</si>
  <si>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</si>
  <si>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</si>
  <si>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</si>
  <si>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</si>
  <si>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</si>
  <si>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</si>
  <si>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</si>
  <si>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</si>
  <si>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</si>
  <si>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</si>
  <si>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</si>
  <si>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</si>
  <si>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</si>
  <si>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</si>
  <si>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</si>
  <si>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</si>
  <si>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</si>
  <si>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</si>
  <si>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</si>
  <si>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</si>
  <si>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</si>
  <si>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</si>
  <si>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</si>
  <si>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</si>
  <si>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</si>
  <si>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</si>
  <si>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</si>
  <si>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</si>
  <si>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</si>
  <si>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</si>
  <si>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</si>
  <si>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</si>
  <si>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</si>
  <si>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</si>
  <si>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</si>
  <si>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</si>
  <si>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</si>
  <si>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</si>
  <si>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</si>
  <si>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</si>
  <si>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</si>
  <si>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</si>
  <si>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</si>
  <si>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</si>
  <si>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</si>
  <si>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</si>
  <si>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</si>
  <si>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</si>
  <si>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</si>
  <si>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</si>
  <si>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</si>
  <si>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</si>
  <si>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</si>
  <si>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</si>
  <si>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</si>
  <si>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</si>
  <si>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</si>
  <si>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</si>
  <si>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</si>
  <si>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</si>
  <si>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</si>
  <si>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</si>
  <si>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</si>
  <si>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</si>
  <si>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</si>
  <si>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</si>
  <si>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</si>
  <si>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</si>
  <si>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</si>
  <si>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</si>
  <si>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</si>
  <si>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</si>
  <si>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</si>
  <si>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</si>
  <si>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</si>
  <si>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</si>
  <si>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</si>
  <si>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</si>
  <si>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</si>
  <si>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</si>
  <si>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</si>
  <si>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</si>
  <si>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</si>
  <si>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</si>
  <si>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</si>
  <si>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</si>
  <si>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</si>
  <si>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</si>
  <si>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</si>
  <si>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</si>
  <si>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</si>
  <si>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</si>
  <si>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</si>
  <si>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</si>
  <si>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</si>
  <si>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</si>
  <si>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</si>
  <si>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</si>
  <si>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宮城県大河原町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</si>
  <si>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</si>
  <si>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</si>
  <si>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</si>
  <si>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</si>
  <si>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</si>
  <si>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</si>
  <si>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</si>
  <si>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</si>
  <si>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</si>
  <si>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</si>
  <si>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</si>
  <si>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</si>
  <si>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</si>
  <si>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</si>
  <si>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</si>
  <si>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</si>
  <si>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</si>
  <si>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</si>
  <si>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</si>
  <si>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</si>
  <si>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</si>
  <si>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</si>
  <si>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</si>
  <si>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</si>
  <si>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</si>
  <si>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</si>
  <si>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</si>
  <si>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</si>
  <si>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</si>
  <si>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</si>
  <si>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</si>
  <si>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</si>
  <si>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</si>
  <si>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</si>
  <si>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</si>
  <si>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</si>
  <si>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</si>
  <si>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</si>
  <si>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</si>
  <si>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</si>
  <si>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</si>
  <si>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</si>
  <si>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</si>
  <si>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</si>
  <si>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</si>
  <si>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</si>
  <si>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</si>
  <si>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</si>
  <si>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</si>
  <si>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</si>
  <si>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</si>
  <si>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</si>
  <si>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</si>
  <si>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</si>
  <si>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</si>
  <si>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</si>
  <si>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</si>
  <si>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</si>
  <si>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</si>
  <si>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</si>
  <si>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</si>
  <si>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</si>
  <si>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</si>
  <si>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</si>
  <si>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</si>
  <si>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</si>
  <si>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</si>
  <si>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</si>
  <si>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</si>
  <si>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</si>
  <si>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</si>
  <si>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</si>
  <si>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</si>
  <si>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</si>
  <si>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</si>
  <si>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</si>
  <si>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</si>
  <si>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</si>
  <si>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</si>
  <si>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</si>
  <si>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</si>
  <si>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</si>
  <si>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</si>
  <si>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</si>
  <si>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</si>
  <si>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</si>
  <si>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</si>
  <si>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</si>
  <si>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</si>
  <si>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</si>
  <si>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</si>
  <si>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</si>
  <si>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</si>
  <si>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</si>
  <si>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</si>
  <si>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</si>
  <si>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</si>
  <si>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</si>
  <si>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</si>
  <si>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</si>
  <si>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</si>
  <si>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</si>
  <si>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工業用地造成事業特別会計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</si>
  <si>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</si>
  <si>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</si>
  <si>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</si>
  <si>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</si>
  <si>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</si>
  <si>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</si>
  <si>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</si>
  <si>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</si>
  <si>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</si>
  <si>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</si>
  <si>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</si>
  <si>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</si>
  <si>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</si>
  <si>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</si>
  <si>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</si>
  <si>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</si>
  <si>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</si>
  <si>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</si>
  <si>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</si>
  <si>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</si>
  <si>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</si>
  <si>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</si>
  <si>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</si>
  <si>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</si>
  <si>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</si>
  <si>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</si>
  <si>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</si>
  <si>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</si>
  <si>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</si>
  <si>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</si>
  <si>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</si>
  <si>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</si>
  <si>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</si>
  <si>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</si>
  <si>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</si>
  <si>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</si>
  <si>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</si>
  <si>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</si>
  <si>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</si>
  <si>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</si>
  <si>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</si>
  <si>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</si>
  <si>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</si>
  <si>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</si>
  <si>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</si>
  <si>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</si>
  <si>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</si>
  <si>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</si>
  <si>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</si>
  <si>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</si>
  <si>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</si>
  <si>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</si>
  <si>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</si>
  <si>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</si>
  <si>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</si>
  <si>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</si>
  <si>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</si>
  <si>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</si>
  <si>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</si>
  <si>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</si>
  <si>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</si>
  <si>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</si>
  <si>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</si>
  <si>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</si>
  <si>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</si>
  <si>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</si>
  <si>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</si>
  <si>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</si>
  <si>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</si>
  <si>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</si>
  <si>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</si>
  <si>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</si>
  <si>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</si>
  <si>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</si>
  <si>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</si>
  <si>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</si>
  <si>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</si>
  <si>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</si>
  <si>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</si>
  <si>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</si>
  <si>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</si>
  <si>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</si>
  <si>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</si>
  <si>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</si>
  <si>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</si>
  <si>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2.23</t>
  </si>
  <si>
    <t>▲ 1.54</t>
  </si>
  <si>
    <t>▲ 2.98</t>
  </si>
  <si>
    <t>▲ 6.30</t>
  </si>
  <si>
    <t>水道事業会計</t>
  </si>
  <si>
    <t>一般会計</t>
  </si>
  <si>
    <t>国民健康保険特別会計</t>
  </si>
  <si>
    <t>工業用地造成事業特別会計</t>
  </si>
  <si>
    <t>介護保険特別会計</t>
  </si>
  <si>
    <t>公共下水道事業特別会計</t>
  </si>
  <si>
    <t>後期高齢者医療特別会計</t>
  </si>
  <si>
    <t>仙南夜間初期急患センター事業特別会計</t>
  </si>
  <si>
    <t>その他会計（赤字）</t>
  </si>
  <si>
    <t>その他会計（黒字）</t>
  </si>
  <si>
    <t>-</t>
    <phoneticPr fontId="2"/>
  </si>
  <si>
    <t>仙南地域広域行政事務組合</t>
    <rPh sb="0" eb="2">
      <t>センナン</t>
    </rPh>
    <rPh sb="2" eb="4">
      <t>チイキ</t>
    </rPh>
    <rPh sb="4" eb="6">
      <t>コウイキ</t>
    </rPh>
    <rPh sb="6" eb="8">
      <t>ギョウセイ</t>
    </rPh>
    <rPh sb="8" eb="10">
      <t>ジム</t>
    </rPh>
    <rPh sb="10" eb="12">
      <t>クミアイ</t>
    </rPh>
    <phoneticPr fontId="2"/>
  </si>
  <si>
    <t>みやぎ県南中核病院企業団</t>
    <rPh sb="3" eb="5">
      <t>ケンナン</t>
    </rPh>
    <rPh sb="5" eb="7">
      <t>チュウカク</t>
    </rPh>
    <rPh sb="7" eb="9">
      <t>ビョウイン</t>
    </rPh>
    <rPh sb="9" eb="11">
      <t>キギョウ</t>
    </rPh>
    <rPh sb="11" eb="12">
      <t>ダン</t>
    </rPh>
    <phoneticPr fontId="2"/>
  </si>
  <si>
    <t>宮城県非常勤消防団員補償組合</t>
    <rPh sb="0" eb="3">
      <t>ミヤギケン</t>
    </rPh>
    <rPh sb="3" eb="6">
      <t>ヒジョウキン</t>
    </rPh>
    <rPh sb="6" eb="9">
      <t>ショウボウダン</t>
    </rPh>
    <rPh sb="9" eb="10">
      <t>イン</t>
    </rPh>
    <rPh sb="10" eb="12">
      <t>ホショウ</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</si>
  <si>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</si>
  <si>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</si>
  <si>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</si>
  <si>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t>
    <phoneticPr fontId="2"/>
  </si>
  <si>
    <t>まちづくりオーガ</t>
    <phoneticPr fontId="2"/>
  </si>
  <si>
    <t>-</t>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</si>
  <si>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</si>
  <si>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</si>
  <si>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公共施設等整備基金</t>
    <rPh sb="0" eb="2">
      <t>コウキョウ</t>
    </rPh>
    <rPh sb="2" eb="4">
      <t>シセツ</t>
    </rPh>
    <rPh sb="4" eb="5">
      <t>トウ</t>
    </rPh>
    <rPh sb="5" eb="7">
      <t>セイビ</t>
    </rPh>
    <rPh sb="7" eb="9">
      <t>キキン</t>
    </rPh>
    <phoneticPr fontId="11"/>
  </si>
  <si>
    <t>長寿社会対策基金</t>
    <rPh sb="0" eb="2">
      <t>チョウジュ</t>
    </rPh>
    <rPh sb="2" eb="4">
      <t>シャカイ</t>
    </rPh>
    <rPh sb="4" eb="6">
      <t>タイサク</t>
    </rPh>
    <rPh sb="6" eb="8">
      <t>キキン</t>
    </rPh>
    <phoneticPr fontId="11"/>
  </si>
  <si>
    <t>文化振興基金</t>
    <rPh sb="0" eb="2">
      <t>ブンカ</t>
    </rPh>
    <rPh sb="2" eb="4">
      <t>シンコウ</t>
    </rPh>
    <rPh sb="4" eb="6">
      <t>キキン</t>
    </rPh>
    <phoneticPr fontId="11"/>
  </si>
  <si>
    <t>ふるさとふれあい２１基金</t>
    <rPh sb="10" eb="12">
      <t>キキン</t>
    </rPh>
    <phoneticPr fontId="11"/>
  </si>
  <si>
    <t>田園文化創造基金</t>
    <rPh sb="0" eb="2">
      <t>デンエン</t>
    </rPh>
    <rPh sb="2" eb="4">
      <t>ブンカ</t>
    </rPh>
    <rPh sb="4" eb="6">
      <t>ソウゾウ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</si>
  <si>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</si>
  <si>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</si>
  <si>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</si>
  <si>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</si>
  <si>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</si>
  <si>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</si>
  <si>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</si>
  <si>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</si>
  <si>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</si>
  <si>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</si>
  <si>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</si>
  <si>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</si>
  <si>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が類似団体平均よりも高い要因は、地区集会施設や町営住宅など減価償却が７０％を超える施設があることが挙げられる。今後は公共施設等総合管理計画に基づき施設の統廃合や更新などの取り組みが求められてい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2" eb="23">
      <t>タカ</t>
    </rPh>
    <rPh sb="24" eb="26">
      <t>ヨウイン</t>
    </rPh>
    <rPh sb="28" eb="30">
      <t>チク</t>
    </rPh>
    <rPh sb="30" eb="32">
      <t>シュウカイ</t>
    </rPh>
    <rPh sb="32" eb="34">
      <t>シセツ</t>
    </rPh>
    <rPh sb="35" eb="37">
      <t>チョウエイ</t>
    </rPh>
    <rPh sb="37" eb="39">
      <t>ジュウタク</t>
    </rPh>
    <rPh sb="41" eb="43">
      <t>ゲンカ</t>
    </rPh>
    <rPh sb="43" eb="45">
      <t>ショウキャク</t>
    </rPh>
    <rPh sb="50" eb="51">
      <t>コ</t>
    </rPh>
    <rPh sb="53" eb="55">
      <t>シセツ</t>
    </rPh>
    <rPh sb="61" eb="62">
      <t>ア</t>
    </rPh>
    <rPh sb="67" eb="69">
      <t>コンゴ</t>
    </rPh>
    <rPh sb="70" eb="72">
      <t>コウキョウ</t>
    </rPh>
    <rPh sb="72" eb="74">
      <t>シセツ</t>
    </rPh>
    <rPh sb="74" eb="75">
      <t>トウ</t>
    </rPh>
    <rPh sb="75" eb="77">
      <t>ソウゴウ</t>
    </rPh>
    <rPh sb="77" eb="79">
      <t>カンリ</t>
    </rPh>
    <rPh sb="79" eb="81">
      <t>ケイカク</t>
    </rPh>
    <rPh sb="82" eb="83">
      <t>モト</t>
    </rPh>
    <rPh sb="85" eb="87">
      <t>シセツ</t>
    </rPh>
    <rPh sb="88" eb="91">
      <t>トウハイゴウ</t>
    </rPh>
    <rPh sb="92" eb="94">
      <t>コウシン</t>
    </rPh>
    <rPh sb="97" eb="98">
      <t>ト</t>
    </rPh>
    <rPh sb="99" eb="100">
      <t>ク</t>
    </rPh>
    <rPh sb="102" eb="103">
      <t>モト</t>
    </rPh>
    <phoneticPr fontId="5"/>
  </si>
  <si>
    <t>　将来負担比率、実質公債費比率は類似団体平均と比較して低い水準ではあるが、今後、学校給食センター整備事業、町立保育所等の更新事業が予定されているので、これまで以上に公債費の適正化に取り組んでいく。</t>
    <rPh sb="1" eb="3">
      <t>ショウライ</t>
    </rPh>
    <rPh sb="3" eb="5">
      <t>フタン</t>
    </rPh>
    <rPh sb="5" eb="7">
      <t>ヒリツ</t>
    </rPh>
    <rPh sb="8" eb="10">
      <t>ジッシツ</t>
    </rPh>
    <rPh sb="10" eb="13">
      <t>コウサイヒ</t>
    </rPh>
    <rPh sb="13" eb="15">
      <t>ヒリツ</t>
    </rPh>
    <rPh sb="16" eb="18">
      <t>ルイジ</t>
    </rPh>
    <rPh sb="18" eb="20">
      <t>ダンタイ</t>
    </rPh>
    <rPh sb="20" eb="22">
      <t>ヘイキン</t>
    </rPh>
    <rPh sb="23" eb="25">
      <t>ヒカク</t>
    </rPh>
    <rPh sb="27" eb="28">
      <t>ヒク</t>
    </rPh>
    <rPh sb="29" eb="31">
      <t>スイジュン</t>
    </rPh>
    <rPh sb="37" eb="39">
      <t>コンゴ</t>
    </rPh>
    <rPh sb="40" eb="42">
      <t>ガッコウ</t>
    </rPh>
    <rPh sb="42" eb="44">
      <t>キュウショク</t>
    </rPh>
    <rPh sb="48" eb="50">
      <t>セイビ</t>
    </rPh>
    <rPh sb="50" eb="52">
      <t>ジギョウ</t>
    </rPh>
    <rPh sb="53" eb="55">
      <t>チョウリツ</t>
    </rPh>
    <rPh sb="55" eb="57">
      <t>ホイク</t>
    </rPh>
    <rPh sb="57" eb="58">
      <t>ショ</t>
    </rPh>
    <rPh sb="58" eb="59">
      <t>トウ</t>
    </rPh>
    <rPh sb="60" eb="62">
      <t>コウシン</t>
    </rPh>
    <rPh sb="62" eb="64">
      <t>ジギョウ</t>
    </rPh>
    <rPh sb="65" eb="67">
      <t>ヨテイ</t>
    </rPh>
    <rPh sb="79" eb="81">
      <t>イジョウ</t>
    </rPh>
    <rPh sb="82" eb="85">
      <t>コウサイヒ</t>
    </rPh>
    <rPh sb="86" eb="89">
      <t>テキセイカ</t>
    </rPh>
    <rPh sb="90" eb="91">
      <t>ト</t>
    </rPh>
    <rPh sb="92" eb="9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</si>
</sst>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5806-43F5-8FBC-34E2623E02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43378</c:v>
                </c:pt>
                <c:pt idx="1">
                  <c:v>38849</c:v>
                </c:pt>
                <c:pt idx="2">
                  <c:v>52740</c:v>
                </c:pt>
                <c:pt idx="3">
                  <c:v>16506</c:v>
                </c:pt>
                <c:pt idx="4">
                  <c:v>36260</c:v>
                </c:pt>
              </c:numCache>
            </c:numRef>
          </c:val>
          <c:smooth val="0"/>
          <c:extLst>
            <c:ext xmlns:c16="http://schemas.microsoft.com/office/drawing/2014/chart" uri="{C3380CC4-5D6E-409C-BE32-E72D297353CC}">
              <c16:uniqueId val="{00000001-5806-43F5-8FBC-34E2623E020B}"/>
            </c:ext>
          </c:extLst>
        </c:ser>
        <c:dLbls>
          <c:showLegendKey val="0"/>
          <c:showVal val="0"/>
          <c:showCatName val="0"/>
          <c:showSerName val="0"/>
          <c:showPercent val="0"/>
          <c:showBubbleSize val="0"/>
        </c:dLbls>
        <c:marker val="1"/>
        <c:smooth val="0"/>
        <c:axId val="274740608"/>
        <c:axId val="274740992"/>
      </c:lineChart>
      <c:catAx>
        <c:axId val="274740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740992"/>
        <c:crosses val="autoZero"/>
        <c:auto val="1"/>
        <c:lblAlgn val="ctr"/>
        <c:lblOffset val="100"/>
        <c:tickLblSkip val="1"/>
        <c:tickMarkSkip val="1"/>
        <c:noMultiLvlLbl val="0"/>
      </c:catAx>
      <c:valAx>
        <c:axId val="2747409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74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8.89</c:v>
                </c:pt>
                <c:pt idx="1">
                  <c:v>4.87</c:v>
                </c:pt>
                <c:pt idx="2">
                  <c:v>8.36</c:v>
                </c:pt>
                <c:pt idx="3">
                  <c:v>6.23</c:v>
                </c:pt>
                <c:pt idx="4">
                  <c:v>8.44</c:v>
                </c:pt>
              </c:numCache>
            </c:numRef>
          </c:val>
          <c:extLst>
            <c:ext xmlns:c16="http://schemas.microsoft.com/office/drawing/2014/chart" uri="{C3380CC4-5D6E-409C-BE32-E72D297353CC}">
              <c16:uniqueId val="{00000000-3C58-4B30-8888-16E52DCE49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36.04</c:v>
                </c:pt>
                <c:pt idx="1">
                  <c:v>40.36</c:v>
                </c:pt>
                <c:pt idx="2">
                  <c:v>40.659999999999997</c:v>
                </c:pt>
                <c:pt idx="3">
                  <c:v>44.12</c:v>
                </c:pt>
                <c:pt idx="4">
                  <c:v>38.35</c:v>
                </c:pt>
              </c:numCache>
            </c:numRef>
          </c:val>
          <c:extLst>
            <c:ext xmlns:c16="http://schemas.microsoft.com/office/drawing/2014/chart" uri="{C3380CC4-5D6E-409C-BE32-E72D297353CC}">
              <c16:uniqueId val="{00000001-3C58-4B30-8888-16E52DCE49F0}"/>
            </c:ext>
          </c:extLst>
        </c:ser>
        <c:dLbls>
          <c:showLegendKey val="0"/>
          <c:showVal val="0"/>
          <c:showCatName val="0"/>
          <c:showSerName val="0"/>
          <c:showPercent val="0"/>
          <c:showBubbleSize val="0"/>
        </c:dLbls>
        <c:gapWidth val="250"/>
        <c:overlap val="100"/>
        <c:axId val="298734664"/>
        <c:axId val="298735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-2.23</c:v>
                </c:pt>
                <c:pt idx="1">
                  <c:v>-1.54</c:v>
                </c:pt>
                <c:pt idx="2">
                  <c:v>5.01</c:v>
                </c:pt>
                <c:pt idx="3">
                  <c:v>-2.98</c:v>
                </c:pt>
                <c:pt idx="4">
                  <c:v>-6.3</c:v>
                </c:pt>
              </c:numCache>
            </c:numRef>
          </c:val>
          <c:smooth val="0"/>
          <c:extLst>
            <c:ext xmlns:c16="http://schemas.microsoft.com/office/drawing/2014/chart" uri="{C3380CC4-5D6E-409C-BE32-E72D297353CC}">
              <c16:uniqueId val="{00000002-3C58-4B30-8888-16E52DCE49F0}"/>
            </c:ext>
          </c:extLst>
        </c:ser>
        <c:dLbls>
          <c:showLegendKey val="0"/>
          <c:showVal val="0"/>
          <c:showCatName val="0"/>
          <c:showSerName val="0"/>
          <c:showPercent val="0"/>
          <c:showBubbleSize val="0"/>
        </c:dLbls>
        <c:marker val="1"/>
        <c:smooth val="0"/>
        <c:axId val="298734664"/>
        <c:axId val="298735048"/>
      </c:lineChart>
      <c:catAx>
        <c:axId val="298734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735048"/>
        <c:crosses val="autoZero"/>
        <c:auto val="1"/>
        <c:lblAlgn val="ctr"/>
        <c:lblOffset val="100"/>
        <c:tickLblSkip val="1"/>
        <c:tickMarkSkip val="1"/>
        <c:noMultiLvlLbl val="0"/>
      </c:catAx>
      <c:valAx>
        <c:axId val="29873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734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0-E719-4C2A-900E-852EEFDE64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19-4C2A-900E-852EEFDE64AB}"/>
            </c:ext>
          </c:extLst>
        </c:ser>
        <c:ser>
          <c:idx val="2"/>
          <c:order val="2"/>
          <c:tx>
            <c:strRef>
              <c:f>データシート!$A$29</c:f>
              <c:strCache>
                <c:ptCount val="1"/>
                <c:pt idx="0">
                  <c:v>仙南夜間初期急患センター事業特別会計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0.12</c:v>
                </c:pt>
                <c:pt idx="6">
                  <c:v>#N/A</c:v>
                </c:pt>
                <c:pt idx="7">
                  <c:v>0.05</c:v>
                </c:pt>
                <c:pt idx="8">
                  <c:v>#N/A</c:v>
                </c:pt>
                <c:pt idx="9">
                  <c:v>0.06</c:v>
                </c:pt>
              </c:numCache>
            </c:numRef>
          </c:val>
          <c:extLst>
            <c:ext xmlns:c16="http://schemas.microsoft.com/office/drawing/2014/chart" uri="{C3380CC4-5D6E-409C-BE32-E72D297353CC}">
              <c16:uniqueId val="{00000002-E719-4C2A-900E-852EEFDE64A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0.05</c:v>
                </c:pt>
                <c:pt idx="6">
                  <c:v>#N/A</c:v>
                </c:pt>
                <c:pt idx="7">
                  <c:v>0.06</c:v>
                </c:pt>
                <c:pt idx="8">
                  <c:v>#N/A</c:v>
                </c:pt>
                <c:pt idx="9">
                  <c:v>0.09</c:v>
                </c:pt>
              </c:numCache>
            </c:numRef>
          </c:val>
          <c:extLst>
            <c:ext xmlns:c16="http://schemas.microsoft.com/office/drawing/2014/chart" uri="{C3380CC4-5D6E-409C-BE32-E72D297353CC}">
              <c16:uniqueId val="{00000003-E719-4C2A-900E-852EEFDE64A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7.22</c:v>
                </c:pt>
                <c:pt idx="2">
                  <c:v>#N/A</c:v>
                </c:pt>
                <c:pt idx="3">
                  <c:v>1.32</c:v>
                </c:pt>
                <c:pt idx="4">
                  <c:v>#N/A</c:v>
                </c:pt>
                <c:pt idx="5">
                  <c:v>0.28999999999999998</c:v>
                </c:pt>
                <c:pt idx="6">
                  <c:v>#N/A</c:v>
                </c:pt>
                <c:pt idx="7">
                  <c:v>0.38</c:v>
                </c:pt>
                <c:pt idx="8">
                  <c:v>#N/A</c:v>
                </c:pt>
                <c:pt idx="9">
                  <c:v>0.28000000000000003</c:v>
                </c:pt>
              </c:numCache>
            </c:numRef>
          </c:val>
          <c:extLst>
            <c:ext xmlns:c16="http://schemas.microsoft.com/office/drawing/2014/chart" uri="{C3380CC4-5D6E-409C-BE32-E72D297353CC}">
              <c16:uniqueId val="{00000004-E719-4C2A-900E-852EEFDE64A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1.06</c:v>
                </c:pt>
                <c:pt idx="2">
                  <c:v>#N/A</c:v>
                </c:pt>
                <c:pt idx="3">
                  <c:v>0.94</c:v>
                </c:pt>
                <c:pt idx="4">
                  <c:v>#N/A</c:v>
                </c:pt>
                <c:pt idx="5">
                  <c:v>1.45</c:v>
                </c:pt>
                <c:pt idx="6">
                  <c:v>#N/A</c:v>
                </c:pt>
                <c:pt idx="7">
                  <c:v>2.14</c:v>
                </c:pt>
                <c:pt idx="8">
                  <c:v>#N/A</c:v>
                </c:pt>
                <c:pt idx="9">
                  <c:v>1.52</c:v>
                </c:pt>
              </c:numCache>
            </c:numRef>
          </c:val>
          <c:extLst>
            <c:ext xmlns:c16="http://schemas.microsoft.com/office/drawing/2014/chart" uri="{C3380CC4-5D6E-409C-BE32-E72D297353CC}">
              <c16:uniqueId val="{00000005-E719-4C2A-900E-852EEFDE64AB}"/>
            </c:ext>
          </c:extLst>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1.59</c:v>
                </c:pt>
                <c:pt idx="8">
                  <c:v>#N/A</c:v>
                </c:pt>
                <c:pt idx="9">
                  <c:v>1.95</c:v>
                </c:pt>
              </c:numCache>
            </c:numRef>
          </c:val>
          <c:extLst>
            <c:ext xmlns:c16="http://schemas.microsoft.com/office/drawing/2014/chart" uri="{C3380CC4-5D6E-409C-BE32-E72D297353CC}">
              <c16:uniqueId val="{00000006-E719-4C2A-900E-852EEFDE64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3.39</c:v>
                </c:pt>
                <c:pt idx="2">
                  <c:v>#N/A</c:v>
                </c:pt>
                <c:pt idx="3">
                  <c:v>2.79</c:v>
                </c:pt>
                <c:pt idx="4">
                  <c:v>#N/A</c:v>
                </c:pt>
                <c:pt idx="5">
                  <c:v>3.12</c:v>
                </c:pt>
                <c:pt idx="6">
                  <c:v>#N/A</c:v>
                </c:pt>
                <c:pt idx="7">
                  <c:v>3.73</c:v>
                </c:pt>
                <c:pt idx="8">
                  <c:v>#N/A</c:v>
                </c:pt>
                <c:pt idx="9">
                  <c:v>4.37</c:v>
                </c:pt>
              </c:numCache>
            </c:numRef>
          </c:val>
          <c:extLst>
            <c:ext xmlns:c16="http://schemas.microsoft.com/office/drawing/2014/chart" uri="{C3380CC4-5D6E-409C-BE32-E72D297353CC}">
              <c16:uniqueId val="{00000007-E719-4C2A-900E-852EEFDE64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8.89</c:v>
                </c:pt>
                <c:pt idx="2">
                  <c:v>#N/A</c:v>
                </c:pt>
                <c:pt idx="3">
                  <c:v>4.87</c:v>
                </c:pt>
                <c:pt idx="4">
                  <c:v>#N/A</c:v>
                </c:pt>
                <c:pt idx="5">
                  <c:v>8.23</c:v>
                </c:pt>
                <c:pt idx="6">
                  <c:v>#N/A</c:v>
                </c:pt>
                <c:pt idx="7">
                  <c:v>6.17</c:v>
                </c:pt>
                <c:pt idx="8">
                  <c:v>#N/A</c:v>
                </c:pt>
                <c:pt idx="9">
                  <c:v>8.3699999999999992</c:v>
                </c:pt>
              </c:numCache>
            </c:numRef>
          </c:val>
          <c:extLst>
            <c:ext xmlns:c16="http://schemas.microsoft.com/office/drawing/2014/chart" uri="{C3380CC4-5D6E-409C-BE32-E72D297353CC}">
              <c16:uniqueId val="{00000008-E719-4C2A-900E-852EEFDE64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17.579999999999998</c:v>
                </c:pt>
                <c:pt idx="2">
                  <c:v>#N/A</c:v>
                </c:pt>
                <c:pt idx="3">
                  <c:v>18.64</c:v>
                </c:pt>
                <c:pt idx="4">
                  <c:v>#N/A</c:v>
                </c:pt>
                <c:pt idx="5">
                  <c:v>17.95</c:v>
                </c:pt>
                <c:pt idx="6">
                  <c:v>#N/A</c:v>
                </c:pt>
                <c:pt idx="7">
                  <c:v>17.489999999999998</c:v>
                </c:pt>
                <c:pt idx="8">
                  <c:v>#N/A</c:v>
                </c:pt>
                <c:pt idx="9">
                  <c:v>18.739999999999998</c:v>
                </c:pt>
              </c:numCache>
            </c:numRef>
          </c:val>
          <c:extLst>
            <c:ext xmlns:c16="http://schemas.microsoft.com/office/drawing/2014/chart" uri="{C3380CC4-5D6E-409C-BE32-E72D297353CC}">
              <c16:uniqueId val="{00000009-E719-4C2A-900E-852EEFDE64AB}"/>
            </c:ext>
          </c:extLst>
        </c:ser>
        <c:dLbls>
          <c:showLegendKey val="0"/>
          <c:showVal val="0"/>
          <c:showCatName val="0"/>
          <c:showSerName val="0"/>
          <c:showPercent val="0"/>
          <c:showBubbleSize val="0"/>
        </c:dLbls>
        <c:gapWidth val="150"/>
        <c:overlap val="100"/>
        <c:axId val="302037304"/>
        <c:axId val="274450040"/>
      </c:barChart>
      <c:catAx>
        <c:axId val="30203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450040"/>
        <c:crosses val="autoZero"/>
        <c:auto val="1"/>
        <c:lblAlgn val="ctr"/>
        <c:lblOffset val="100"/>
        <c:tickLblSkip val="1"/>
        <c:tickMarkSkip val="1"/>
        <c:noMultiLvlLbl val="0"/>
      </c:catAx>
      <c:valAx>
        <c:axId val="274450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037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845</c:v>
                </c:pt>
                <c:pt idx="5">
                  <c:v>920</c:v>
                </c:pt>
                <c:pt idx="8">
                  <c:v>867</c:v>
                </c:pt>
                <c:pt idx="11">
                  <c:v>884</c:v>
                </c:pt>
                <c:pt idx="14">
                  <c:v>917</c:v>
                </c:pt>
              </c:numCache>
            </c:numRef>
          </c:val>
          <c:extLst>
            <c:ext xmlns:c16="http://schemas.microsoft.com/office/drawing/2014/chart" uri="{C3380CC4-5D6E-409C-BE32-E72D297353CC}">
              <c16:uniqueId val="{00000000-FF0F-4216-94A1-3507D97934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0F-4216-94A1-3507D97934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0F-4216-94A1-3507D97934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272</c:v>
                </c:pt>
                <c:pt idx="3">
                  <c:v>282</c:v>
                </c:pt>
                <c:pt idx="6">
                  <c:v>290</c:v>
                </c:pt>
                <c:pt idx="9">
                  <c:v>273</c:v>
                </c:pt>
                <c:pt idx="12">
                  <c:v>260</c:v>
                </c:pt>
              </c:numCache>
            </c:numRef>
          </c:val>
          <c:extLst>
            <c:ext xmlns:c16="http://schemas.microsoft.com/office/drawing/2014/chart" uri="{C3380CC4-5D6E-409C-BE32-E72D297353CC}">
              <c16:uniqueId val="{00000003-FF0F-4216-94A1-3507D97934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189</c:v>
                </c:pt>
                <c:pt idx="3">
                  <c:v>123</c:v>
                </c:pt>
                <c:pt idx="6">
                  <c:v>94</c:v>
                </c:pt>
                <c:pt idx="9">
                  <c:v>150</c:v>
                </c:pt>
                <c:pt idx="12">
                  <c:v>142</c:v>
                </c:pt>
              </c:numCache>
            </c:numRef>
          </c:val>
          <c:extLst>
            <c:ext xmlns:c16="http://schemas.microsoft.com/office/drawing/2014/chart" uri="{C3380CC4-5D6E-409C-BE32-E72D297353CC}">
              <c16:uniqueId val="{00000004-FF0F-4216-94A1-3507D97934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0F-4216-94A1-3507D97934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0F-4216-94A1-3507D97934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544</c:v>
                </c:pt>
                <c:pt idx="3">
                  <c:v>488</c:v>
                </c:pt>
                <c:pt idx="6">
                  <c:v>441</c:v>
                </c:pt>
                <c:pt idx="9">
                  <c:v>442</c:v>
                </c:pt>
                <c:pt idx="12">
                  <c:v>441</c:v>
                </c:pt>
              </c:numCache>
            </c:numRef>
          </c:val>
          <c:extLst>
            <c:ext xmlns:c16="http://schemas.microsoft.com/office/drawing/2014/chart" uri="{C3380CC4-5D6E-409C-BE32-E72D297353CC}">
              <c16:uniqueId val="{00000007-FF0F-4216-94A1-3507D97934A5}"/>
            </c:ext>
          </c:extLst>
        </c:ser>
        <c:dLbls>
          <c:showLegendKey val="0"/>
          <c:showVal val="0"/>
          <c:showCatName val="0"/>
          <c:showSerName val="0"/>
          <c:showPercent val="0"/>
          <c:showBubbleSize val="0"/>
        </c:dLbls>
        <c:gapWidth val="100"/>
        <c:overlap val="100"/>
        <c:axId val="299905904"/>
        <c:axId val="273043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160</c:v>
                </c:pt>
                <c:pt idx="2">
                  <c:v>#N/A</c:v>
                </c:pt>
                <c:pt idx="3">
                  <c:v>#N/A</c:v>
                </c:pt>
                <c:pt idx="4">
                  <c:v>-27</c:v>
                </c:pt>
                <c:pt idx="5">
                  <c:v>#N/A</c:v>
                </c:pt>
                <c:pt idx="6">
                  <c:v>#N/A</c:v>
                </c:pt>
                <c:pt idx="7">
                  <c:v>-42</c:v>
                </c:pt>
                <c:pt idx="8">
                  <c:v>#N/A</c:v>
                </c:pt>
                <c:pt idx="9">
                  <c:v>#N/A</c:v>
                </c:pt>
                <c:pt idx="10">
                  <c:v>-19</c:v>
                </c:pt>
                <c:pt idx="11">
                  <c:v>#N/A</c:v>
                </c:pt>
                <c:pt idx="12">
                  <c:v>#N/A</c:v>
                </c:pt>
                <c:pt idx="13">
                  <c:v>-74</c:v>
                </c:pt>
                <c:pt idx="14">
                  <c:v>#N/A</c:v>
                </c:pt>
              </c:numCache>
            </c:numRef>
          </c:val>
          <c:smooth val="0"/>
          <c:extLst>
            <c:ext xmlns:c16="http://schemas.microsoft.com/office/drawing/2014/chart" uri="{C3380CC4-5D6E-409C-BE32-E72D297353CC}">
              <c16:uniqueId val="{00000008-FF0F-4216-94A1-3507D97934A5}"/>
            </c:ext>
          </c:extLst>
        </c:ser>
        <c:dLbls>
          <c:showLegendKey val="0"/>
          <c:showVal val="0"/>
          <c:showCatName val="0"/>
          <c:showSerName val="0"/>
          <c:showPercent val="0"/>
          <c:showBubbleSize val="0"/>
        </c:dLbls>
        <c:marker val="1"/>
        <c:smooth val="0"/>
        <c:axId val="299905904"/>
        <c:axId val="273043000"/>
      </c:lineChart>
      <c:catAx>
        <c:axId val="29990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043000"/>
        <c:crosses val="autoZero"/>
        <c:auto val="1"/>
        <c:lblAlgn val="ctr"/>
        <c:lblOffset val="100"/>
        <c:tickLblSkip val="1"/>
        <c:tickMarkSkip val="1"/>
        <c:noMultiLvlLbl val="0"/>
      </c:catAx>
      <c:valAx>
        <c:axId val="273043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90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9244</c:v>
                </c:pt>
                <c:pt idx="5">
                  <c:v>8466</c:v>
                </c:pt>
                <c:pt idx="8">
                  <c:v>8372</c:v>
                </c:pt>
                <c:pt idx="11">
                  <c:v>8337</c:v>
                </c:pt>
                <c:pt idx="14">
                  <c:v>8373</c:v>
                </c:pt>
              </c:numCache>
            </c:numRef>
          </c:val>
          <c:extLst>
            <c:ext xmlns:c16="http://schemas.microsoft.com/office/drawing/2014/chart" uri="{C3380CC4-5D6E-409C-BE32-E72D297353CC}">
              <c16:uniqueId val="{00000000-6F9F-4B01-B5FF-18769A4DB7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1602</c:v>
                </c:pt>
                <c:pt idx="5">
                  <c:v>1568</c:v>
                </c:pt>
                <c:pt idx="8">
                  <c:v>1344</c:v>
                </c:pt>
                <c:pt idx="11">
                  <c:v>1274</c:v>
                </c:pt>
                <c:pt idx="14">
                  <c:v>1027</c:v>
                </c:pt>
              </c:numCache>
            </c:numRef>
          </c:val>
          <c:extLst>
            <c:ext xmlns:c16="http://schemas.microsoft.com/office/drawing/2014/chart" uri="{C3380CC4-5D6E-409C-BE32-E72D297353CC}">
              <c16:uniqueId val="{00000001-6F9F-4B01-B5FF-18769A4DB7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2423</c:v>
                </c:pt>
                <c:pt idx="5">
                  <c:v>2739</c:v>
                </c:pt>
                <c:pt idx="8">
                  <c:v>3031</c:v>
                </c:pt>
                <c:pt idx="11">
                  <c:v>3329</c:v>
                </c:pt>
                <c:pt idx="14">
                  <c:v>3464</c:v>
                </c:pt>
              </c:numCache>
            </c:numRef>
          </c:val>
          <c:extLst>
            <c:ext xmlns:c16="http://schemas.microsoft.com/office/drawing/2014/chart" uri="{C3380CC4-5D6E-409C-BE32-E72D297353CC}">
              <c16:uniqueId val="{00000002-6F9F-4B01-B5FF-18769A4DB7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237</c:v>
                </c:pt>
              </c:numCache>
            </c:numRef>
          </c:val>
          <c:extLst>
            <c:ext xmlns:c16="http://schemas.microsoft.com/office/drawing/2014/chart" uri="{C3380CC4-5D6E-409C-BE32-E72D297353CC}">
              <c16:uniqueId val="{00000003-6F9F-4B01-B5FF-18769A4DB7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9F-4B01-B5FF-18769A4DB7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9F-4B01-B5FF-18769A4DB7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1232</c:v>
                </c:pt>
                <c:pt idx="3">
                  <c:v>1062</c:v>
                </c:pt>
                <c:pt idx="6">
                  <c:v>937</c:v>
                </c:pt>
                <c:pt idx="9">
                  <c:v>974</c:v>
                </c:pt>
                <c:pt idx="12">
                  <c:v>987</c:v>
                </c:pt>
              </c:numCache>
            </c:numRef>
          </c:val>
          <c:extLst>
            <c:ext xmlns:c16="http://schemas.microsoft.com/office/drawing/2014/chart" uri="{C3380CC4-5D6E-409C-BE32-E72D297353CC}">
              <c16:uniqueId val="{00000006-6F9F-4B01-B5FF-18769A4DB7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5646</c:v>
                </c:pt>
                <c:pt idx="3">
                  <c:v>5409</c:v>
                </c:pt>
                <c:pt idx="6">
                  <c:v>5212</c:v>
                </c:pt>
                <c:pt idx="9">
                  <c:v>5052</c:v>
                </c:pt>
                <c:pt idx="12">
                  <c:v>4781</c:v>
                </c:pt>
              </c:numCache>
            </c:numRef>
          </c:val>
          <c:extLst>
            <c:ext xmlns:c16="http://schemas.microsoft.com/office/drawing/2014/chart" uri="{C3380CC4-5D6E-409C-BE32-E72D297353CC}">
              <c16:uniqueId val="{00000007-6F9F-4B01-B5FF-18769A4DB7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2027</c:v>
                </c:pt>
                <c:pt idx="3">
                  <c:v>1525</c:v>
                </c:pt>
                <c:pt idx="6">
                  <c:v>1356</c:v>
                </c:pt>
                <c:pt idx="9">
                  <c:v>1078</c:v>
                </c:pt>
                <c:pt idx="12">
                  <c:v>963</c:v>
                </c:pt>
              </c:numCache>
            </c:numRef>
          </c:val>
          <c:extLst>
            <c:ext xmlns:c16="http://schemas.microsoft.com/office/drawing/2014/chart" uri="{C3380CC4-5D6E-409C-BE32-E72D297353CC}">
              <c16:uniqueId val="{00000008-6F9F-4B01-B5FF-18769A4DB7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9F-4B01-B5FF-18769A4DB7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5592</c:v>
                </c:pt>
                <c:pt idx="3">
                  <c:v>5596</c:v>
                </c:pt>
                <c:pt idx="6">
                  <c:v>5865</c:v>
                </c:pt>
                <c:pt idx="9">
                  <c:v>5746</c:v>
                </c:pt>
                <c:pt idx="12">
                  <c:v>5918</c:v>
                </c:pt>
              </c:numCache>
            </c:numRef>
          </c:val>
          <c:extLst>
            <c:ext xmlns:c16="http://schemas.microsoft.com/office/drawing/2014/chart" uri="{C3380CC4-5D6E-409C-BE32-E72D297353CC}">
              <c16:uniqueId val="{0000000A-6F9F-4B01-B5FF-18769A4DB760}"/>
            </c:ext>
          </c:extLst>
        </c:ser>
        <c:dLbls>
          <c:showLegendKey val="0"/>
          <c:showVal val="0"/>
          <c:showCatName val="0"/>
          <c:showSerName val="0"/>
          <c:showPercent val="0"/>
          <c:showBubbleSize val="0"/>
        </c:dLbls>
        <c:gapWidth val="100"/>
        <c:overlap val="100"/>
        <c:axId val="299925224"/>
        <c:axId val="307206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1228</c:v>
                </c:pt>
                <c:pt idx="2">
                  <c:v>#N/A</c:v>
                </c:pt>
                <c:pt idx="3">
                  <c:v>#N/A</c:v>
                </c:pt>
                <c:pt idx="4">
                  <c:v>821</c:v>
                </c:pt>
                <c:pt idx="5">
                  <c:v>#N/A</c:v>
                </c:pt>
                <c:pt idx="6">
                  <c:v>#N/A</c:v>
                </c:pt>
                <c:pt idx="7">
                  <c:v>624</c:v>
                </c:pt>
                <c:pt idx="8">
                  <c:v>#N/A</c:v>
                </c:pt>
                <c:pt idx="9">
                  <c:v>#N/A</c:v>
                </c:pt>
                <c:pt idx="10">
                  <c:v>0</c:v>
                </c:pt>
                <c:pt idx="11">
                  <c:v>#N/A</c:v>
                </c:pt>
                <c:pt idx="12">
                  <c:v>#N/A</c:v>
                </c:pt>
                <c:pt idx="13">
                  <c:v>23</c:v>
                </c:pt>
                <c:pt idx="14">
                  <c:v>#N/A</c:v>
                </c:pt>
              </c:numCache>
            </c:numRef>
          </c:val>
          <c:smooth val="0"/>
          <c:extLst>
            <c:ext xmlns:c16="http://schemas.microsoft.com/office/drawing/2014/chart" uri="{C3380CC4-5D6E-409C-BE32-E72D297353CC}">
              <c16:uniqueId val="{0000000B-6F9F-4B01-B5FF-18769A4DB760}"/>
            </c:ext>
          </c:extLst>
        </c:ser>
        <c:dLbls>
          <c:showLegendKey val="0"/>
          <c:showVal val="0"/>
          <c:showCatName val="0"/>
          <c:showSerName val="0"/>
          <c:showPercent val="0"/>
          <c:showBubbleSize val="0"/>
        </c:dLbls>
        <c:marker val="1"/>
        <c:smooth val="0"/>
        <c:axId val="299925224"/>
        <c:axId val="307206712"/>
      </c:lineChart>
      <c:catAx>
        <c:axId val="29992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206712"/>
        <c:crosses val="autoZero"/>
        <c:auto val="1"/>
        <c:lblAlgn val="ctr"/>
        <c:lblOffset val="100"/>
        <c:tickLblSkip val="1"/>
        <c:tickMarkSkip val="1"/>
        <c:noMultiLvlLbl val="0"/>
      </c:catAx>
      <c:valAx>
        <c:axId val="307206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92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2033</c:v>
                </c:pt>
                <c:pt idx="1">
                  <c:v>2196</c:v>
                </c:pt>
                <c:pt idx="2">
                  <c:v>1921</c:v>
                </c:pt>
              </c:numCache>
            </c:numRef>
          </c:val>
          <c:extLst>
            <c:ext xmlns:c16="http://schemas.microsoft.com/office/drawing/2014/chart" uri="{C3380CC4-5D6E-409C-BE32-E72D297353CC}">
              <c16:uniqueId val="{00000000-A9AE-44EE-BFD7-9C98A13008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c:v>
                </c:pt>
                <c:pt idx="1">
                  <c:v>27</c:v>
                </c:pt>
                <c:pt idx="2">
                  <c:v>27</c:v>
                </c:pt>
              </c:numCache>
            </c:numRef>
          </c:val>
          <c:extLst>
            <c:ext xmlns:c16="http://schemas.microsoft.com/office/drawing/2014/chart" uri="{C3380CC4-5D6E-409C-BE32-E72D297353CC}">
              <c16:uniqueId val="{00000001-A9AE-44EE-BFD7-9C98A13008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191</c:v>
                </c:pt>
                <c:pt idx="1">
                  <c:v>190</c:v>
                </c:pt>
                <c:pt idx="2">
                  <c:v>455</c:v>
                </c:pt>
              </c:numCache>
            </c:numRef>
          </c:val>
          <c:extLst>
            <c:ext xmlns:c16="http://schemas.microsoft.com/office/drawing/2014/chart" uri="{C3380CC4-5D6E-409C-BE32-E72D297353CC}">
              <c16:uniqueId val="{00000002-A9AE-44EE-BFD7-9C98A1300897}"/>
            </c:ext>
          </c:extLst>
        </c:ser>
        <c:dLbls>
          <c:showLegendKey val="0"/>
          <c:showVal val="0"/>
          <c:showCatName val="0"/>
          <c:showSerName val="0"/>
          <c:showPercent val="0"/>
          <c:showBubbleSize val="0"/>
        </c:dLbls>
        <c:gapWidth val="120"/>
        <c:overlap val="100"/>
        <c:axId val="307236704"/>
        <c:axId val="307237088"/>
      </c:barChart>
      <c:catAx>
        <c:axId val="30723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7237088"/>
        <c:crosses val="autoZero"/>
        <c:auto val="1"/>
        <c:lblAlgn val="ctr"/>
        <c:lblOffset val="100"/>
        <c:tickLblSkip val="1"/>
        <c:tickMarkSkip val="1"/>
        <c:noMultiLvlLbl val="0"/>
      </c:catAx>
      <c:valAx>
        <c:axId val="307237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723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{6EE218AF-8801-497B-83E2-847525292D72}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FBB-4D91-B320-035F603AD2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{2140D87A-6B8B-4219-B02F-BF393D7FA6CC}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BB-4D91-B320-035F603AD2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{29EE83A9-85A7-4D7E-8FA7-90C4F11E2710}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BB-4D91-B320-035F603AD2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{1436106E-DFD2-49DF-BE13-02BE2FAEC12E}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BB-4D91-B320-035F603AD2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{23834B24-D4C0-4B9A-8BCE-0D09AD2CFF84}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BB-4D91-B320-035F603AD2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{6B4BAD31-B5DA-4285-A992-B11DA4F62199}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FBB-4D91-B320-035F603AD20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{7DE65987-C271-4D56-83F0-BBDBD70C430A}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FBB-4D91-B320-035F603AD20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{4FB59BD6-BF9E-4623-AC52-F2742F23B9CE}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FBB-4D91-B320-035F603AD2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{0445F09D-56E3-4E5B-A2C3-940A6FD214DE}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FBB-4D91-B320-035F603AD2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62</c:v>
                </c:pt>
              </c:numCache>
            </c:numRef>
          </c:xVal>
          <c:yVal>
            <c:numRef>
              <c:f>公会計指標分析・財政指標組合せ分析表!$BP$51:$DC$51</c:f>
              <c:numCache>
                <c:formatCode>#,##0.0;"▲ "#,##0.0</c:formatCode>
                <c:ptCount val="40"/>
                <c:pt idx="16">
                  <c:v>14.5</c:v>
                </c:pt>
              </c:numCache>
            </c:numRef>
          </c:yVal>
          <c:smooth val="0"/>
          <c:extLst>
            <c:ext xmlns:c16="http://schemas.microsoft.com/office/drawing/2014/chart" uri="{C3380CC4-5D6E-409C-BE32-E72D297353CC}">
              <c16:uniqueId val="{00000009-4FBB-4D91-B320-035F603AD2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{7EAC0B6D-D617-49BB-9609-1EF337328439}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FBB-4D91-B320-035F603AD2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{376DF476-4BF7-4206-B923-8A9A7D3A3A3C}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BB-4D91-B320-035F603AD2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{A5C83385-B3D0-4BF1-9428-324D9BDA5E2D}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BB-4D91-B320-035F603AD2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{00FCAF30-AAA4-435E-AE6D-320302BFE18C}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BB-4D91-B320-035F603AD2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{52A26575-EE81-4DE6-8BBC-947F6F6A1BB0}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BB-4D91-B320-035F603AD2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{7D75C724-E6DF-4B96-98AA-1C61B54390F4}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FBB-4D91-B320-035F603AD20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{8B3FA121-7F3B-4A26-8498-0D152A50FDBF}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FBB-4D91-B320-035F603AD20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{CD6B197E-6470-4126-9F85-AF7FFC0A892F}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FBB-4D91-B320-035F603AD2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{70BF1F7D-807A-4A69-8E4D-159B84E2F88D}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FBB-4D91-B320-035F603AD2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c:ext xmlns:c16="http://schemas.microsoft.com/office/drawing/2014/chart" uri="{C3380CC4-5D6E-409C-BE32-E72D297353CC}">
              <c16:uniqueId val="{00000013-4FBB-4D91-B320-035F603AD209}"/>
            </c:ext>
          </c:extLst>
        </c:ser>
        <c:dLbls>
          <c:showLegendKey val="0"/>
          <c:showVal val="1"/>
          <c:showCatName val="0"/>
          <c:showSerName val="0"/>
          <c:showPercent val="0"/>
          <c:showBubbleSize val="0"/>
        </c:dLbls>
        <c:axId val="272282856"/>
        <c:axId val="272282464"/>
      </c:scatterChart>
      <c:valAx>
        <c:axId val="272282856"/>
        <c:scaling>
          <c:orientation val="minMax"/>
          <c:max val="60.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282464"/>
        <c:crosses val="autoZero"/>
        <c:crossBetween val="midCat"/>
      </c:valAx>
      <c:valAx>
        <c:axId val="27228246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282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{85BAB09E-3889-4710-9483-7FF50A94BC26}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D3F-4073-8E10-C04323C4A7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{617084E4-0BDE-4A91-8C89-6DDF46BB573F}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3F-4073-8E10-C04323C4A7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{EB3DDFE3-63D2-44C3-A2C4-8396727C2090}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3F-4073-8E10-C04323C4A7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{AC261723-8C1F-4472-AB93-37DC0D4A44C5}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3F-4073-8E10-C04323C4A7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{9A1FDC6C-153D-4CFC-BF15-8A6BC577F3AE}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3F-4073-8E10-C04323C4A77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{A23BF1A9-9F39-4154-92F4-B4F245CEF425}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D3F-4073-8E10-C04323C4A77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{B30F6254-88C5-4B11-A505-BD2928E0EF93}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D3F-4073-8E10-C04323C4A77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{ECB9F243-4836-47B9-8F58-F362BEAF66D4}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D3F-4073-8E10-C04323C4A77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{AAD71F7B-6AC5-468C-BE6C-AD3D0C3B2184}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D3F-4073-8E10-C04323C4A7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1.8</c:v>
                </c:pt>
                <c:pt idx="16">
                  <c:v>0.7</c:v>
                </c:pt>
                <c:pt idx="24">
                  <c:v>-0.6</c:v>
                </c:pt>
                <c:pt idx="32">
                  <c:v>-1</c:v>
                </c:pt>
              </c:numCache>
            </c:numRef>
          </c:xVal>
          <c:yVal>
            <c:numRef>
              <c:f>公会計指標分析・財政指標組合せ分析表!$BP$73:$DC$73</c:f>
              <c:numCache>
                <c:formatCode>#,##0.0;"▲ "#,##0.0</c:formatCode>
                <c:ptCount val="40"/>
                <c:pt idx="0">
                  <c:v>28.7</c:v>
                </c:pt>
                <c:pt idx="8">
                  <c:v>19.399999999999999</c:v>
                </c:pt>
                <c:pt idx="16">
                  <c:v>14.5</c:v>
                </c:pt>
                <c:pt idx="32">
                  <c:v>0.5</c:v>
                </c:pt>
              </c:numCache>
            </c:numRef>
          </c:yVal>
          <c:smooth val="0"/>
          <c:extLst>
            <c:ext xmlns:c16="http://schemas.microsoft.com/office/drawing/2014/chart" uri="{C3380CC4-5D6E-409C-BE32-E72D297353CC}">
              <c16:uniqueId val="{00000009-FD3F-4073-8E10-C04323C4A7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{B7D7A304-D398-479C-BC19-F8B308CACAA7}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D3F-4073-8E10-C04323C4A7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{38E5E1C1-151E-4AE2-B619-5E24400B3BA5}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3F-4073-8E10-C04323C4A7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{DCCA0AA8-2857-4016-9818-7603B217FDF3}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3F-4073-8E10-C04323C4A7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{193FB79A-2A6B-4DF1-885B-C73C3E0A3B19}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3F-4073-8E10-C04323C4A7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{5E449A96-EF1B-4573-B258-EA3E58A11154}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3F-4073-8E10-C04323C4A77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{CCD3E1B7-A0C3-49D5-981B-A22B22ACAAB9}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D3F-4073-8E10-C04323C4A77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{B84E2691-E5E8-46C1-BDD4-96E583C4ED71}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D3F-4073-8E10-C04323C4A77D}"/>
                </c:ext>
              </c:extLst>
            </c:dLbl>
            <c:dLbl>
              <c:idx val="24"/>
              <c:layout>
                <c:manualLayout>
                  <c:x val="-4.5160355153971272E-2"/>
                  <c:y val="-7.291423357789228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{CE1DD930-B31F-44F5-B002-593D96C8ADD1}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D3F-4073-8E10-C04323C4A77D}"/>
                </c:ext>
              </c:extLst>
            </c:dLbl>
            <c:dLbl>
              <c:idx val="32"/>
              <c:layout>
                <c:manualLayout>
                  <c:x val="-1.8235628084249993E-2"/>
                  <c:y val="-5.191906059769560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{6987D299-8E82-438C-AF0E-ED45A9DCF500}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D3F-4073-8E10-C04323C4A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FD3F-4073-8E10-C04323C4A77D}"/>
            </c:ext>
          </c:extLst>
        </c:ser>
        <c:dLbls>
          <c:showLegendKey val="0"/>
          <c:showVal val="1"/>
          <c:showCatName val="0"/>
          <c:showSerName val="0"/>
          <c:showPercent val="0"/>
          <c:showBubbleSize val="0"/>
        </c:dLbls>
        <c:axId val="272281680"/>
        <c:axId val="272281288"/>
      </c:scatterChart>
      <c:valAx>
        <c:axId val="272281680"/>
        <c:scaling>
          <c:orientation val="minMax"/>
          <c:max val="9.2999999999999989"/>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2281288"/>
        <c:crosses val="autoZero"/>
        <c:crossBetween val="midCat"/>
      </c:valAx>
      <c:valAx>
        <c:axId val="272281288"/>
        <c:scaling>
          <c:orientation val="minMax"/>
          <c:max val="3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228168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本年度も繰上償還</a:t>
          </a:r>
          <a:r>
            <a:rPr kumimoji="1" lang="en-US" altLang="ja-JP" sz="1400">
              <a:latin typeface="ＭＳ ゴシック" pitchFamily="49" charset="-128"/>
              <a:ea typeface="ＭＳ ゴシック" pitchFamily="49" charset="-128"/>
            </a:rPr>
            <a:t>46,600</a:t>
          </a:r>
          <a:r>
            <a:rPr kumimoji="1" lang="ja-JP" altLang="en-US" sz="1400">
              <a:latin typeface="ＭＳ ゴシック" pitchFamily="49" charset="-128"/>
              <a:ea typeface="ＭＳ ゴシック" pitchFamily="49" charset="-128"/>
            </a:rPr>
            <a:t>千円を行い公債費の縮減を図った。また前年度より算入公債費等の額が元利償還金額を上回ったことにより、実質公債比率の分子がマイナスとなった。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中央公民館複合化事業、学校給食センター整備事業の施設改修のための財源として</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百万円の地方債を起こしたことにより地方債の現在高が増となった。また、みやぎ県南中核病院において実質赤字額が生じたことにより、構成団体として組合等連結実質赤字額負担見込額が発生したことにより、将来負担比率の分子がプラス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百万円の積み立てを行い、新たに設置した公共施設等整備基金では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百万円の積み立て、一般個人より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百万円の目的寄附を受けたことにより文化振興基金に積立を行った。取り崩しにおいては、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百万円、文化振興基金より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ったことにより、全体での増減は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経済事情の変動等、財源が不足する場合に応じた基金活用を図るとともに、目的基金においては設置条例に基づいた目的の活用に努める。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公共施設等の更新、改修及び除却に充てることを目的とする。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　　地域における福祉活動の促進、快適な生活環境の形成等、高齢化社会に対応した施策に充てることを目的とする。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文化の普及及び振興を図るために要する経費に充てることを目的とする。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　町民創意のまちづくり目標「個性豊かな生きがいのある魅力的なまち」づくりに寄与する活動に充てることを目的とする。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田園文化創造基金　　緑豊かで活力ある田園形成のための地域活動の強化・支援に充てることを目的とする。（果実運用型）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今後、老朽化が著しい当町公共施設の更新、改修の財源を目的として平成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年度新たに設置し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仙南芸術文化センターの大規模改修に対する負担分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百万円を取り崩し公共施設等整備基金に振り替えを行った。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また、一般個人より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百万円の目的寄付があったため積み立てを行った。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今後、桜保育所、大河原中学校体育館の建て替え、仙南芸術文化センター改修負担に対する財源の一部とする。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他の基金については、目的に応じた活用を図る。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により財源が著しく不足する場合において当該不足額をうめるための財源であることから、今後、公共施設の大規模改修等大きな事業が見込まれるため、適切な財政計画に基づいた財政運営に努めたうえで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経済事情の変動により財源が不足する場合において償還金の財源に充てるためのものであることから、財政計画に基づいて適正な地方債の借入に努める。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23,669
23,575
24.99
8,635,887
8,173,409
422,784
5,009,460
5,917,684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全国、県、類似団体の平均値を上回っている。今後は、公共施設等管理計画に基づき、各施設等の個別管理計画を作成し、計画的に更新・改修を行っていく必要がある。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8" name="直線コネクタ 67"/>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9"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0" name="直線コネクタ 69"/>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1"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2" name="直線コネクタ 71"/>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3"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4" name="フローチャート: 判断 73"/>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5" name="フローチャート: 判断 74"/>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6" name="フローチャート: 判断 75"/>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2" name="楕円 81"/>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3" name="楕円 82"/>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134711</xdr:rowOff>
    </xdr:to>
    <xdr:cxnSp macro="">
      <xdr:nvCxnSpPr>
        <xdr:cNvPr id="84" name="直線コネクタ 83"/>
        <xdr:cNvCxnSpPr/>
      </xdr:nvCxnSpPr>
      <xdr:spPr>
        <a:xfrm flipV="1">
          <a:off x="3289300" y="581660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5"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6"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87"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88" name="n_2main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同程度であるが、今後、公民館複合化事業、学校給食センター整備事業、町立保育所等の更新事業の地方債の発行を予定していることから公債費の適正化に取り組みたい。また、まとまった定年退職者が続いており、人件費は減少傾向となってい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9" name="テキスト ボックス 108"/>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1" name="テキスト ボックス 110"/>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7" name="直線コネクタ 116"/>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0"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1" name="直線コネクタ 120"/>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2"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3" name="フローチャート: 判断 122"/>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9" name="楕円 128"/>
        <xdr:cNvSpPr/>
      </xdr:nvSpPr>
      <xdr:spPr>
        <a:xfrm>
          <a:off x="1474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27322</xdr:rowOff>
    </xdr:from>
    <xdr:ext cx="340478" cy="259045"/>
    <xdr:sp macro="" textlink="">
      <xdr:nvSpPr>
        <xdr:cNvPr id="130" name="債務償還可能年数該当値テキスト"/>
        <xdr:cNvSpPr txBox="1"/>
      </xdr:nvSpPr>
      <xdr:spPr>
        <a:xfrm>
          <a:off x="14846300" y="6113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23,669
23,575
24.99
8,635,887
8,173,409
422,784
5,009,460
5,917,684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113030</xdr:rowOff>
    </xdr:from>
    <xdr:to>
      <xdr:col>20</xdr:col>
      <xdr:colOff>38100</xdr:colOff>
      <xdr:row>36</xdr:row>
      <xdr:rowOff>43180</xdr:rowOff>
    </xdr:to>
    <xdr:sp macro="" textlink="">
      <xdr:nvSpPr>
        <xdr:cNvPr id="70" name="楕円 69"/>
        <xdr:cNvSpPr/>
      </xdr:nvSpPr>
      <xdr:spPr>
        <a:xfrm>
          <a:off x="3746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145415</xdr:rowOff>
    </xdr:from>
    <xdr:to>
      <xdr:col>15</xdr:col>
      <xdr:colOff>101600</xdr:colOff>
      <xdr:row>36</xdr:row>
      <xdr:rowOff>75565</xdr:rowOff>
    </xdr:to>
    <xdr:sp macro="" textlink="">
      <xdr:nvSpPr>
        <xdr:cNvPr id="71" name="楕円 70"/>
        <xdr:cNvSpPr/>
      </xdr:nvSpPr>
      <xdr:spPr>
        <a:xfrm>
          <a:off x="2857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163830</xdr:rowOff>
    </xdr:from>
    <xdr:to>
      <xdr:col>19</xdr:col>
      <xdr:colOff>177800</xdr:colOff>
      <xdr:row>36</xdr:row>
      <xdr:rowOff>24765</xdr:rowOff>
    </xdr:to>
    <xdr:cxnSp macro="">
      <xdr:nvCxnSpPr>
        <xdr:cNvPr id="72" name="直線コネクタ 71"/>
        <xdr:cNvCxnSpPr/>
      </xdr:nvCxnSpPr>
      <xdr:spPr>
        <a:xfrm flipV="1">
          <a:off x="2908300" y="6164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4"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59707</xdr:rowOff>
    </xdr:from>
    <xdr:ext cx="405111" cy="259045"/>
    <xdr:sp macro="" textlink="">
      <xdr:nvSpPr>
        <xdr:cNvPr id="75" name="n_1mainValue【道路】&#10;有形固定資産減価償却率"/>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92092</xdr:rowOff>
    </xdr:from>
    <xdr:ext cx="405111" cy="259045"/>
    <xdr:sp macro="" textlink="">
      <xdr:nvSpPr>
        <xdr:cNvPr id="76" name="n_2mainValue【道路】&#10;有形固定資産減価償却率"/>
        <xdr:cNvSpPr txBox="1"/>
      </xdr:nvSpPr>
      <xdr:spPr>
        <a:xfrm>
          <a:off x="2705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68788</xdr:rowOff>
    </xdr:from>
    <xdr:to>
      <xdr:col>50</xdr:col>
      <xdr:colOff>165100</xdr:colOff>
      <xdr:row>39</xdr:row>
      <xdr:rowOff>170388</xdr:rowOff>
    </xdr:to>
    <xdr:sp macro="" textlink="">
      <xdr:nvSpPr>
        <xdr:cNvPr id="112" name="楕円 111"/>
        <xdr:cNvSpPr/>
      </xdr:nvSpPr>
      <xdr:spPr>
        <a:xfrm>
          <a:off x="9588500" y="67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69931</xdr:rowOff>
    </xdr:from>
    <xdr:to>
      <xdr:col>46</xdr:col>
      <xdr:colOff>38100</xdr:colOff>
      <xdr:row>40</xdr:row>
      <xdr:rowOff>81</xdr:rowOff>
    </xdr:to>
    <xdr:sp macro="" textlink="">
      <xdr:nvSpPr>
        <xdr:cNvPr id="113" name="楕円 112"/>
        <xdr:cNvSpPr/>
      </xdr:nvSpPr>
      <xdr:spPr>
        <a:xfrm>
          <a:off x="8699500" y="67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119588</xdr:rowOff>
    </xdr:from>
    <xdr:to>
      <xdr:col>50</xdr:col>
      <xdr:colOff>114300</xdr:colOff>
      <xdr:row>39</xdr:row>
      <xdr:rowOff>120731</xdr:rowOff>
    </xdr:to>
    <xdr:cxnSp macro="">
      <xdr:nvCxnSpPr>
        <xdr:cNvPr id="114" name="直線コネクタ 113"/>
        <xdr:cNvCxnSpPr/>
      </xdr:nvCxnSpPr>
      <xdr:spPr>
        <a:xfrm flipV="1">
          <a:off x="8750300" y="680613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161515</xdr:rowOff>
    </xdr:from>
    <xdr:ext cx="469744" cy="259045"/>
    <xdr:sp macro="" textlink="">
      <xdr:nvSpPr>
        <xdr:cNvPr id="117" name="n_1mainValue【道路】&#10;一人当たり延長"/>
        <xdr:cNvSpPr txBox="1"/>
      </xdr:nvSpPr>
      <xdr:spPr>
        <a:xfrm>
          <a:off x="9391727" y="68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162658</xdr:rowOff>
    </xdr:from>
    <xdr:ext cx="469744" cy="259045"/>
    <xdr:sp macro="" textlink="">
      <xdr:nvSpPr>
        <xdr:cNvPr id="118" name="n_2mainValue【道路】&#10;一人当たり延長"/>
        <xdr:cNvSpPr txBox="1"/>
      </xdr:nvSpPr>
      <xdr:spPr>
        <a:xfrm>
          <a:off x="8515427" y="68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148409</xdr:rowOff>
    </xdr:from>
    <xdr:to>
      <xdr:col>20</xdr:col>
      <xdr:colOff>38100</xdr:colOff>
      <xdr:row>64</xdr:row>
      <xdr:rowOff>78559</xdr:rowOff>
    </xdr:to>
    <xdr:sp macro="" textlink="">
      <xdr:nvSpPr>
        <xdr:cNvPr id="158" name="楕円 157"/>
        <xdr:cNvSpPr/>
      </xdr:nvSpPr>
      <xdr:spPr>
        <a:xfrm>
          <a:off x="3746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11249</xdr:rowOff>
    </xdr:from>
    <xdr:to>
      <xdr:col>15</xdr:col>
      <xdr:colOff>101600</xdr:colOff>
      <xdr:row>64</xdr:row>
      <xdr:rowOff>112849</xdr:rowOff>
    </xdr:to>
    <xdr:sp macro="" textlink="">
      <xdr:nvSpPr>
        <xdr:cNvPr id="159" name="楕円 158"/>
        <xdr:cNvSpPr/>
      </xdr:nvSpPr>
      <xdr:spPr>
        <a:xfrm>
          <a:off x="2857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27759</xdr:rowOff>
    </xdr:from>
    <xdr:to>
      <xdr:col>19</xdr:col>
      <xdr:colOff>177800</xdr:colOff>
      <xdr:row>64</xdr:row>
      <xdr:rowOff>62049</xdr:rowOff>
    </xdr:to>
    <xdr:cxnSp macro="">
      <xdr:nvCxnSpPr>
        <xdr:cNvPr id="160" name="直線コネクタ 159"/>
        <xdr:cNvCxnSpPr/>
      </xdr:nvCxnSpPr>
      <xdr:spPr>
        <a:xfrm flipV="1">
          <a:off x="2908300" y="110005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1"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2"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69686</xdr:rowOff>
    </xdr:from>
    <xdr:ext cx="340478" cy="259045"/>
    <xdr:sp macro="" textlink="">
      <xdr:nvSpPr>
        <xdr:cNvPr id="163" name="n_1mainValue【橋りょう・トンネル】&#10;有形固定資産減価償却率"/>
        <xdr:cNvSpPr txBox="1"/>
      </xdr:nvSpPr>
      <xdr:spPr>
        <a:xfrm>
          <a:off x="3614361" y="11042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103976</xdr:rowOff>
    </xdr:from>
    <xdr:ext cx="340478" cy="259045"/>
    <xdr:sp macro="" textlink="">
      <xdr:nvSpPr>
        <xdr:cNvPr id="164" name="n_2mainValue【橋りょう・トンネル】&#10;有形固定資産減価償却率"/>
        <xdr:cNvSpPr txBox="1"/>
      </xdr:nvSpPr>
      <xdr:spPr>
        <a:xfrm>
          <a:off x="2738061" y="1107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86123</xdr:rowOff>
    </xdr:from>
    <xdr:to>
      <xdr:col>50</xdr:col>
      <xdr:colOff>165100</xdr:colOff>
      <xdr:row>64</xdr:row>
      <xdr:rowOff>16273</xdr:rowOff>
    </xdr:to>
    <xdr:sp macro="" textlink="">
      <xdr:nvSpPr>
        <xdr:cNvPr id="202" name="楕円 201"/>
        <xdr:cNvSpPr/>
      </xdr:nvSpPr>
      <xdr:spPr>
        <a:xfrm>
          <a:off x="9588500" y="108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86477</xdr:rowOff>
    </xdr:from>
    <xdr:to>
      <xdr:col>46</xdr:col>
      <xdr:colOff>38100</xdr:colOff>
      <xdr:row>64</xdr:row>
      <xdr:rowOff>16627</xdr:rowOff>
    </xdr:to>
    <xdr:sp macro="" textlink="">
      <xdr:nvSpPr>
        <xdr:cNvPr id="203" name="楕円 202"/>
        <xdr:cNvSpPr/>
      </xdr:nvSpPr>
      <xdr:spPr>
        <a:xfrm>
          <a:off x="8699500" y="108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136923</xdr:rowOff>
    </xdr:from>
    <xdr:to>
      <xdr:col>50</xdr:col>
      <xdr:colOff>114300</xdr:colOff>
      <xdr:row>63</xdr:row>
      <xdr:rowOff>137277</xdr:rowOff>
    </xdr:to>
    <xdr:cxnSp macro="">
      <xdr:nvCxnSpPr>
        <xdr:cNvPr id="204" name="直線コネクタ 203"/>
        <xdr:cNvCxnSpPr/>
      </xdr:nvCxnSpPr>
      <xdr:spPr>
        <a:xfrm flipV="1">
          <a:off x="8750300" y="10938273"/>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7400</xdr:rowOff>
    </xdr:from>
    <xdr:ext cx="534377" cy="259045"/>
    <xdr:sp macro="" textlink="">
      <xdr:nvSpPr>
        <xdr:cNvPr id="207" name="n_1mainValue【橋りょう・トンネル】&#10;一人当たり有形固定資産（償却資産）額"/>
        <xdr:cNvSpPr txBox="1"/>
      </xdr:nvSpPr>
      <xdr:spPr>
        <a:xfrm>
          <a:off x="9359411" y="1098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7754</xdr:rowOff>
    </xdr:from>
    <xdr:ext cx="534377" cy="259045"/>
    <xdr:sp macro="" textlink="">
      <xdr:nvSpPr>
        <xdr:cNvPr id="208" name="n_2mainValue【橋りょう・トンネル】&#10;一人当たり有形固定資産（償却資産）額"/>
        <xdr:cNvSpPr txBox="1"/>
      </xdr:nvSpPr>
      <xdr:spPr>
        <a:xfrm>
          <a:off x="8483111" y="109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80645</xdr:rowOff>
    </xdr:from>
    <xdr:to>
      <xdr:col>20</xdr:col>
      <xdr:colOff>38100</xdr:colOff>
      <xdr:row>80</xdr:row>
      <xdr:rowOff>10795</xdr:rowOff>
    </xdr:to>
    <xdr:sp macro="" textlink="">
      <xdr:nvSpPr>
        <xdr:cNvPr id="247" name="楕円 246"/>
        <xdr:cNvSpPr/>
      </xdr:nvSpPr>
      <xdr:spPr>
        <a:xfrm>
          <a:off x="3746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122555</xdr:rowOff>
    </xdr:from>
    <xdr:to>
      <xdr:col>15</xdr:col>
      <xdr:colOff>101600</xdr:colOff>
      <xdr:row>80</xdr:row>
      <xdr:rowOff>52705</xdr:rowOff>
    </xdr:to>
    <xdr:sp macro="" textlink="">
      <xdr:nvSpPr>
        <xdr:cNvPr id="248" name="楕円 247"/>
        <xdr:cNvSpPr/>
      </xdr:nvSpPr>
      <xdr:spPr>
        <a:xfrm>
          <a:off x="2857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131445</xdr:rowOff>
    </xdr:from>
    <xdr:to>
      <xdr:col>19</xdr:col>
      <xdr:colOff>177800</xdr:colOff>
      <xdr:row>80</xdr:row>
      <xdr:rowOff>1905</xdr:rowOff>
    </xdr:to>
    <xdr:cxnSp macro="">
      <xdr:nvCxnSpPr>
        <xdr:cNvPr id="249" name="直線コネクタ 248"/>
        <xdr:cNvCxnSpPr/>
      </xdr:nvCxnSpPr>
      <xdr:spPr>
        <a:xfrm flipV="1">
          <a:off x="2908300" y="13675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0"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51"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27322</xdr:rowOff>
    </xdr:from>
    <xdr:ext cx="405111" cy="259045"/>
    <xdr:sp macro="" textlink="">
      <xdr:nvSpPr>
        <xdr:cNvPr id="252" name="n_1mainValue【公営住宅】&#10;有形固定資産減価償却率"/>
        <xdr:cNvSpPr txBox="1"/>
      </xdr:nvSpPr>
      <xdr:spPr>
        <a:xfrm>
          <a:off x="3582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69232</xdr:rowOff>
    </xdr:from>
    <xdr:ext cx="405111" cy="259045"/>
    <xdr:sp macro="" textlink="">
      <xdr:nvSpPr>
        <xdr:cNvPr id="253" name="n_2mainValue【公営住宅】&#10;有形固定資産減価償却率"/>
        <xdr:cNvSpPr txBox="1"/>
      </xdr:nvSpPr>
      <xdr:spPr>
        <a:xfrm>
          <a:off x="2705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65351</xdr:rowOff>
    </xdr:from>
    <xdr:to>
      <xdr:col>50</xdr:col>
      <xdr:colOff>165100</xdr:colOff>
      <xdr:row>85</xdr:row>
      <xdr:rowOff>166951</xdr:rowOff>
    </xdr:to>
    <xdr:sp macro="" textlink="">
      <xdr:nvSpPr>
        <xdr:cNvPr id="293" name="楕円 292"/>
        <xdr:cNvSpPr/>
      </xdr:nvSpPr>
      <xdr:spPr>
        <a:xfrm>
          <a:off x="9588500" y="146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117602</xdr:rowOff>
    </xdr:from>
    <xdr:to>
      <xdr:col>46</xdr:col>
      <xdr:colOff>38100</xdr:colOff>
      <xdr:row>87</xdr:row>
      <xdr:rowOff>47752</xdr:rowOff>
    </xdr:to>
    <xdr:sp macro="" textlink="">
      <xdr:nvSpPr>
        <xdr:cNvPr id="294" name="楕円 293"/>
        <xdr:cNvSpPr/>
      </xdr:nvSpPr>
      <xdr:spPr>
        <a:xfrm>
          <a:off x="8699500" y="148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116151</xdr:rowOff>
    </xdr:from>
    <xdr:to>
      <xdr:col>50</xdr:col>
      <xdr:colOff>114300</xdr:colOff>
      <xdr:row>86</xdr:row>
      <xdr:rowOff>168402</xdr:rowOff>
    </xdr:to>
    <xdr:cxnSp macro="">
      <xdr:nvCxnSpPr>
        <xdr:cNvPr id="295" name="直線コネクタ 294"/>
        <xdr:cNvCxnSpPr/>
      </xdr:nvCxnSpPr>
      <xdr:spPr>
        <a:xfrm flipV="1">
          <a:off x="8750300" y="14689401"/>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296"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7"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12028</xdr:rowOff>
    </xdr:from>
    <xdr:ext cx="469744" cy="259045"/>
    <xdr:sp macro="" textlink="">
      <xdr:nvSpPr>
        <xdr:cNvPr id="298" name="n_1mainValue【公営住宅】&#10;一人当たり面積"/>
        <xdr:cNvSpPr txBox="1"/>
      </xdr:nvSpPr>
      <xdr:spPr>
        <a:xfrm>
          <a:off x="9391727" y="1441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38879</xdr:rowOff>
    </xdr:from>
    <xdr:ext cx="469744" cy="259045"/>
    <xdr:sp macro="" textlink="">
      <xdr:nvSpPr>
        <xdr:cNvPr id="299" name="n_2mainValue【公営住宅】&#10;一人当たり面積"/>
        <xdr:cNvSpPr txBox="1"/>
      </xdr:nvSpPr>
      <xdr:spPr>
        <a:xfrm>
          <a:off x="8515427" y="149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55" name="楕円 354"/>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56" name="楕円 355"/>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57" name="直線コネクタ 356"/>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9"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6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61"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99695</xdr:rowOff>
    </xdr:from>
    <xdr:to>
      <xdr:col>112</xdr:col>
      <xdr:colOff>38100</xdr:colOff>
      <xdr:row>42</xdr:row>
      <xdr:rowOff>29845</xdr:rowOff>
    </xdr:to>
    <xdr:sp macro="" textlink="">
      <xdr:nvSpPr>
        <xdr:cNvPr id="399" name="楕円 398"/>
        <xdr:cNvSpPr/>
      </xdr:nvSpPr>
      <xdr:spPr>
        <a:xfrm>
          <a:off x="212725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99695</xdr:rowOff>
    </xdr:from>
    <xdr:to>
      <xdr:col>107</xdr:col>
      <xdr:colOff>101600</xdr:colOff>
      <xdr:row>42</xdr:row>
      <xdr:rowOff>29845</xdr:rowOff>
    </xdr:to>
    <xdr:sp macro="" textlink="">
      <xdr:nvSpPr>
        <xdr:cNvPr id="400" name="楕円 399"/>
        <xdr:cNvSpPr/>
      </xdr:nvSpPr>
      <xdr:spPr>
        <a:xfrm>
          <a:off x="203835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150495</xdr:rowOff>
    </xdr:from>
    <xdr:to>
      <xdr:col>111</xdr:col>
      <xdr:colOff>177800</xdr:colOff>
      <xdr:row>41</xdr:row>
      <xdr:rowOff>150495</xdr:rowOff>
    </xdr:to>
    <xdr:cxnSp macro="">
      <xdr:nvCxnSpPr>
        <xdr:cNvPr id="401" name="直線コネクタ 400"/>
        <xdr:cNvCxnSpPr/>
      </xdr:nvCxnSpPr>
      <xdr:spPr>
        <a:xfrm>
          <a:off x="20434300" y="717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2"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3"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20972</xdr:rowOff>
    </xdr:from>
    <xdr:ext cx="469744" cy="259045"/>
    <xdr:sp macro="" textlink="">
      <xdr:nvSpPr>
        <xdr:cNvPr id="404" name="n_1mainValue【認定こども園・幼稚園・保育所】&#10;一人当たり面積"/>
        <xdr:cNvSpPr txBox="1"/>
      </xdr:nvSpPr>
      <xdr:spPr>
        <a:xfrm>
          <a:off x="21075727" y="72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20972</xdr:rowOff>
    </xdr:from>
    <xdr:ext cx="469744" cy="259045"/>
    <xdr:sp macro="" textlink="">
      <xdr:nvSpPr>
        <xdr:cNvPr id="405" name="n_2mainValue【認定こども園・幼稚園・保育所】&#10;一人当たり面積"/>
        <xdr:cNvSpPr txBox="1"/>
      </xdr:nvSpPr>
      <xdr:spPr>
        <a:xfrm>
          <a:off x="20199427" y="72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xdr:rowOff>
    </xdr:from>
    <xdr:to>
      <xdr:col>81</xdr:col>
      <xdr:colOff>101600</xdr:colOff>
      <xdr:row>58</xdr:row>
      <xdr:rowOff>104140</xdr:rowOff>
    </xdr:to>
    <xdr:sp macro="" textlink="">
      <xdr:nvSpPr>
        <xdr:cNvPr id="444" name="楕円 443"/>
        <xdr:cNvSpPr/>
      </xdr:nvSpPr>
      <xdr:spPr>
        <a:xfrm>
          <a:off x="1543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42545</xdr:rowOff>
    </xdr:from>
    <xdr:to>
      <xdr:col>76</xdr:col>
      <xdr:colOff>165100</xdr:colOff>
      <xdr:row>58</xdr:row>
      <xdr:rowOff>144145</xdr:rowOff>
    </xdr:to>
    <xdr:sp macro="" textlink="">
      <xdr:nvSpPr>
        <xdr:cNvPr id="445" name="楕円 444"/>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53340</xdr:rowOff>
    </xdr:from>
    <xdr:to>
      <xdr:col>81</xdr:col>
      <xdr:colOff>50800</xdr:colOff>
      <xdr:row>58</xdr:row>
      <xdr:rowOff>93345</xdr:rowOff>
    </xdr:to>
    <xdr:cxnSp macro="">
      <xdr:nvCxnSpPr>
        <xdr:cNvPr id="446" name="直線コネクタ 445"/>
        <xdr:cNvCxnSpPr/>
      </xdr:nvCxnSpPr>
      <xdr:spPr>
        <a:xfrm flipV="1">
          <a:off x="14592300" y="9997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7"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8"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120667</xdr:rowOff>
    </xdr:from>
    <xdr:ext cx="405111" cy="259045"/>
    <xdr:sp macro="" textlink="">
      <xdr:nvSpPr>
        <xdr:cNvPr id="449" name="n_1mainValue【学校施設】&#10;有形固定資産減価償却率"/>
        <xdr:cNvSpPr txBox="1"/>
      </xdr:nvSpPr>
      <xdr:spPr>
        <a:xfrm>
          <a:off x="15266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450" name="n_2mainValue【学校施設】&#10;有形固定資産減価償却率"/>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41148</xdr:rowOff>
    </xdr:from>
    <xdr:to>
      <xdr:col>116</xdr:col>
      <xdr:colOff>62864</xdr:colOff>
      <xdr:row>61</xdr:row>
      <xdr:rowOff>62179</xdr:rowOff>
    </xdr:to>
    <xdr:cxnSp macro="">
      <xdr:nvCxnSpPr>
        <xdr:cNvPr id="472" name="直線コネクタ 471"/>
        <xdr:cNvCxnSpPr/>
      </xdr:nvCxnSpPr>
      <xdr:spPr>
        <a:xfrm flipV="1">
          <a:off x="22160864" y="9813798"/>
          <a:ext cx="0" cy="706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66006</xdr:rowOff>
    </xdr:from>
    <xdr:ext cx="469744" cy="259045"/>
    <xdr:sp macro="" textlink="">
      <xdr:nvSpPr>
        <xdr:cNvPr id="473" name="【学校施設】&#10;一人当たり面積最小値テキスト"/>
        <xdr:cNvSpPr txBox="1"/>
      </xdr:nvSpPr>
      <xdr:spPr>
        <a:xfrm>
          <a:off x="22199600" y="105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62179</xdr:rowOff>
    </xdr:from>
    <xdr:to>
      <xdr:col>116</xdr:col>
      <xdr:colOff>152400</xdr:colOff>
      <xdr:row>61</xdr:row>
      <xdr:rowOff>62179</xdr:rowOff>
    </xdr:to>
    <xdr:cxnSp macro="">
      <xdr:nvCxnSpPr>
        <xdr:cNvPr id="474" name="直線コネクタ 473"/>
        <xdr:cNvCxnSpPr/>
      </xdr:nvCxnSpPr>
      <xdr:spPr>
        <a:xfrm>
          <a:off x="22072600" y="10520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159275</xdr:rowOff>
    </xdr:from>
    <xdr:ext cx="469744" cy="259045"/>
    <xdr:sp macro="" textlink="">
      <xdr:nvSpPr>
        <xdr:cNvPr id="475" name="【学校施設】&#10;一人当たり面積最大値テキスト"/>
        <xdr:cNvSpPr txBox="1"/>
      </xdr:nvSpPr>
      <xdr:spPr>
        <a:xfrm>
          <a:off x="22199600" y="958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41148</xdr:rowOff>
    </xdr:from>
    <xdr:to>
      <xdr:col>116</xdr:col>
      <xdr:colOff>152400</xdr:colOff>
      <xdr:row>57</xdr:row>
      <xdr:rowOff>41148</xdr:rowOff>
    </xdr:to>
    <xdr:cxnSp macro="">
      <xdr:nvCxnSpPr>
        <xdr:cNvPr id="476" name="直線コネクタ 475"/>
        <xdr:cNvCxnSpPr/>
      </xdr:nvCxnSpPr>
      <xdr:spPr>
        <a:xfrm>
          <a:off x="22072600" y="981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96334</xdr:rowOff>
    </xdr:from>
    <xdr:ext cx="469744" cy="259045"/>
    <xdr:sp macro="" textlink="">
      <xdr:nvSpPr>
        <xdr:cNvPr id="477" name="【学校施設】&#10;一人当たり面積平均値テキスト"/>
        <xdr:cNvSpPr txBox="1"/>
      </xdr:nvSpPr>
      <xdr:spPr>
        <a:xfrm>
          <a:off x="22199600" y="10211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117907</xdr:rowOff>
    </xdr:from>
    <xdr:to>
      <xdr:col>116</xdr:col>
      <xdr:colOff>114300</xdr:colOff>
      <xdr:row>60</xdr:row>
      <xdr:rowOff>48057</xdr:rowOff>
    </xdr:to>
    <xdr:sp macro="" textlink="">
      <xdr:nvSpPr>
        <xdr:cNvPr id="478" name="フローチャート: 判断 477"/>
        <xdr:cNvSpPr/>
      </xdr:nvSpPr>
      <xdr:spPr>
        <a:xfrm>
          <a:off x="22110700" y="1023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134824</xdr:rowOff>
    </xdr:from>
    <xdr:to>
      <xdr:col>112</xdr:col>
      <xdr:colOff>38100</xdr:colOff>
      <xdr:row>60</xdr:row>
      <xdr:rowOff>64974</xdr:rowOff>
    </xdr:to>
    <xdr:sp macro="" textlink="">
      <xdr:nvSpPr>
        <xdr:cNvPr id="479" name="フローチャート: 判断 478"/>
        <xdr:cNvSpPr/>
      </xdr:nvSpPr>
      <xdr:spPr>
        <a:xfrm>
          <a:off x="21272500" y="1025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141681</xdr:rowOff>
    </xdr:from>
    <xdr:to>
      <xdr:col>107</xdr:col>
      <xdr:colOff>101600</xdr:colOff>
      <xdr:row>60</xdr:row>
      <xdr:rowOff>71831</xdr:rowOff>
    </xdr:to>
    <xdr:sp macro="" textlink="">
      <xdr:nvSpPr>
        <xdr:cNvPr id="480" name="フローチャート: 判断 479"/>
        <xdr:cNvSpPr/>
      </xdr:nvSpPr>
      <xdr:spPr>
        <a:xfrm>
          <a:off x="20383500" y="1025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127965</xdr:rowOff>
    </xdr:from>
    <xdr:to>
      <xdr:col>112</xdr:col>
      <xdr:colOff>38100</xdr:colOff>
      <xdr:row>60</xdr:row>
      <xdr:rowOff>58115</xdr:rowOff>
    </xdr:to>
    <xdr:sp macro="" textlink="">
      <xdr:nvSpPr>
        <xdr:cNvPr id="486" name="楕円 485"/>
        <xdr:cNvSpPr/>
      </xdr:nvSpPr>
      <xdr:spPr>
        <a:xfrm>
          <a:off x="21272500" y="102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113792</xdr:rowOff>
    </xdr:from>
    <xdr:to>
      <xdr:col>107</xdr:col>
      <xdr:colOff>101600</xdr:colOff>
      <xdr:row>64</xdr:row>
      <xdr:rowOff>43942</xdr:rowOff>
    </xdr:to>
    <xdr:sp macro="" textlink="">
      <xdr:nvSpPr>
        <xdr:cNvPr id="487" name="楕円 486"/>
        <xdr:cNvSpPr/>
      </xdr:nvSpPr>
      <xdr:spPr>
        <a:xfrm>
          <a:off x="20383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7315</xdr:rowOff>
    </xdr:from>
    <xdr:to>
      <xdr:col>111</xdr:col>
      <xdr:colOff>177800</xdr:colOff>
      <xdr:row>63</xdr:row>
      <xdr:rowOff>164592</xdr:rowOff>
    </xdr:to>
    <xdr:cxnSp macro="">
      <xdr:nvCxnSpPr>
        <xdr:cNvPr id="488" name="直線コネクタ 487"/>
        <xdr:cNvCxnSpPr/>
      </xdr:nvCxnSpPr>
      <xdr:spPr>
        <a:xfrm flipV="1">
          <a:off x="20434300" y="10294315"/>
          <a:ext cx="889000" cy="6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56101</xdr:rowOff>
    </xdr:from>
    <xdr:ext cx="469744" cy="259045"/>
    <xdr:sp macro="" textlink="">
      <xdr:nvSpPr>
        <xdr:cNvPr id="489" name="n_1aveValue【学校施設】&#10;一人当たり面積"/>
        <xdr:cNvSpPr txBox="1"/>
      </xdr:nvSpPr>
      <xdr:spPr>
        <a:xfrm>
          <a:off x="21075727" y="1034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88358</xdr:rowOff>
    </xdr:from>
    <xdr:ext cx="469744" cy="259045"/>
    <xdr:sp macro="" textlink="">
      <xdr:nvSpPr>
        <xdr:cNvPr id="490" name="n_2aveValue【学校施設】&#10;一人当たり面積"/>
        <xdr:cNvSpPr txBox="1"/>
      </xdr:nvSpPr>
      <xdr:spPr>
        <a:xfrm>
          <a:off x="20199427" y="1003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74642</xdr:rowOff>
    </xdr:from>
    <xdr:ext cx="469744" cy="259045"/>
    <xdr:sp macro="" textlink="">
      <xdr:nvSpPr>
        <xdr:cNvPr id="491" name="n_1mainValue【学校施設】&#10;一人当たり面積"/>
        <xdr:cNvSpPr txBox="1"/>
      </xdr:nvSpPr>
      <xdr:spPr>
        <a:xfrm>
          <a:off x="21075727" y="100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35069</xdr:rowOff>
    </xdr:from>
    <xdr:ext cx="469744" cy="259045"/>
    <xdr:sp macro="" textlink="">
      <xdr:nvSpPr>
        <xdr:cNvPr id="492" name="n_2mainValue【学校施設】&#10;一人当たり面積"/>
        <xdr:cNvSpPr txBox="1"/>
      </xdr:nvSpPr>
      <xdr:spPr>
        <a:xfrm>
          <a:off x="201994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8" name="直線コネクタ 517"/>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19"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0" name="直線コネクタ 519"/>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3"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4" name="フローチャート: 判断 523"/>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5" name="フローチャート: 判断 524"/>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6" name="フローチャート: 判断 525"/>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532" name="楕円 531"/>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132624</xdr:rowOff>
    </xdr:from>
    <xdr:to>
      <xdr:col>76</xdr:col>
      <xdr:colOff>165100</xdr:colOff>
      <xdr:row>84</xdr:row>
      <xdr:rowOff>62774</xdr:rowOff>
    </xdr:to>
    <xdr:sp macro="" textlink="">
      <xdr:nvSpPr>
        <xdr:cNvPr id="533" name="楕円 532"/>
        <xdr:cNvSpPr/>
      </xdr:nvSpPr>
      <xdr:spPr>
        <a:xfrm>
          <a:off x="14541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139337</xdr:rowOff>
    </xdr:from>
    <xdr:to>
      <xdr:col>81</xdr:col>
      <xdr:colOff>50800</xdr:colOff>
      <xdr:row>84</xdr:row>
      <xdr:rowOff>11974</xdr:rowOff>
    </xdr:to>
    <xdr:cxnSp macro="">
      <xdr:nvCxnSpPr>
        <xdr:cNvPr id="534" name="直線コネクタ 533"/>
        <xdr:cNvCxnSpPr/>
      </xdr:nvCxnSpPr>
      <xdr:spPr>
        <a:xfrm flipV="1">
          <a:off x="14592300" y="143696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3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36"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537" name="n_1mainValue【児童館】&#10;有形固定資産減価償却率"/>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53901</xdr:rowOff>
    </xdr:from>
    <xdr:ext cx="405111" cy="259045"/>
    <xdr:sp macro="" textlink="">
      <xdr:nvSpPr>
        <xdr:cNvPr id="538" name="n_2mainValue【児童館】&#10;有形固定資産減価償却率"/>
        <xdr:cNvSpPr txBox="1"/>
      </xdr:nvSpPr>
      <xdr:spPr>
        <a:xfrm>
          <a:off x="14389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2" name="直線コネクタ 561"/>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4" name="直線コネクタ 56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5"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6" name="直線コネクタ 565"/>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7"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8" name="フローチャート: 判断 567"/>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69" name="フローチャート: 判断 568"/>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0" name="フローチャート: 判断 569"/>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146050</xdr:rowOff>
    </xdr:from>
    <xdr:to>
      <xdr:col>112</xdr:col>
      <xdr:colOff>38100</xdr:colOff>
      <xdr:row>80</xdr:row>
      <xdr:rowOff>76200</xdr:rowOff>
    </xdr:to>
    <xdr:sp macro="" textlink="">
      <xdr:nvSpPr>
        <xdr:cNvPr id="576" name="楕円 575"/>
        <xdr:cNvSpPr/>
      </xdr:nvSpPr>
      <xdr:spPr>
        <a:xfrm>
          <a:off x="21272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146050</xdr:rowOff>
    </xdr:from>
    <xdr:to>
      <xdr:col>107</xdr:col>
      <xdr:colOff>101600</xdr:colOff>
      <xdr:row>80</xdr:row>
      <xdr:rowOff>76200</xdr:rowOff>
    </xdr:to>
    <xdr:sp macro="" textlink="">
      <xdr:nvSpPr>
        <xdr:cNvPr id="577" name="楕円 576"/>
        <xdr:cNvSpPr/>
      </xdr:nvSpPr>
      <xdr:spPr>
        <a:xfrm>
          <a:off x="20383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25400</xdr:rowOff>
    </xdr:from>
    <xdr:to>
      <xdr:col>111</xdr:col>
      <xdr:colOff>177800</xdr:colOff>
      <xdr:row>80</xdr:row>
      <xdr:rowOff>25400</xdr:rowOff>
    </xdr:to>
    <xdr:cxnSp macro="">
      <xdr:nvCxnSpPr>
        <xdr:cNvPr id="578" name="直線コネクタ 577"/>
        <xdr:cNvCxnSpPr/>
      </xdr:nvCxnSpPr>
      <xdr:spPr>
        <a:xfrm>
          <a:off x="20434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79"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80"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92727</xdr:rowOff>
    </xdr:from>
    <xdr:ext cx="469744" cy="259045"/>
    <xdr:sp macro="" textlink="">
      <xdr:nvSpPr>
        <xdr:cNvPr id="581" name="n_1mainValue【児童館】&#10;一人当たり面積"/>
        <xdr:cNvSpPr txBox="1"/>
      </xdr:nvSpPr>
      <xdr:spPr>
        <a:xfrm>
          <a:off x="210757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92727</xdr:rowOff>
    </xdr:from>
    <xdr:ext cx="469744" cy="259045"/>
    <xdr:sp macro="" textlink="">
      <xdr:nvSpPr>
        <xdr:cNvPr id="582" name="n_2mainValue【児童館】&#10;一人当たり面積"/>
        <xdr:cNvSpPr txBox="1"/>
      </xdr:nvSpPr>
      <xdr:spPr>
        <a:xfrm>
          <a:off x="20199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1" name="テキスト ボックス 6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5" name="直線コネクタ 604"/>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6"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7" name="直線コネクタ 606"/>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8"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9" name="直線コネクタ 60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0"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1" name="フローチャート: 判断 610"/>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2" name="フローチャート: 判断 611"/>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3" name="フローチャート: 判断 612"/>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55118</xdr:rowOff>
    </xdr:from>
    <xdr:to>
      <xdr:col>81</xdr:col>
      <xdr:colOff>101600</xdr:colOff>
      <xdr:row>104</xdr:row>
      <xdr:rowOff>156718</xdr:rowOff>
    </xdr:to>
    <xdr:sp macro="" textlink="">
      <xdr:nvSpPr>
        <xdr:cNvPr id="619" name="楕円 618"/>
        <xdr:cNvSpPr/>
      </xdr:nvSpPr>
      <xdr:spPr>
        <a:xfrm>
          <a:off x="15430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100837</xdr:rowOff>
    </xdr:from>
    <xdr:to>
      <xdr:col>76</xdr:col>
      <xdr:colOff>165100</xdr:colOff>
      <xdr:row>105</xdr:row>
      <xdr:rowOff>30987</xdr:rowOff>
    </xdr:to>
    <xdr:sp macro="" textlink="">
      <xdr:nvSpPr>
        <xdr:cNvPr id="620" name="楕円 619"/>
        <xdr:cNvSpPr/>
      </xdr:nvSpPr>
      <xdr:spPr>
        <a:xfrm>
          <a:off x="14541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105918</xdr:rowOff>
    </xdr:from>
    <xdr:to>
      <xdr:col>81</xdr:col>
      <xdr:colOff>50800</xdr:colOff>
      <xdr:row>104</xdr:row>
      <xdr:rowOff>151637</xdr:rowOff>
    </xdr:to>
    <xdr:cxnSp macro="">
      <xdr:nvCxnSpPr>
        <xdr:cNvPr id="621" name="直線コネクタ 620"/>
        <xdr:cNvCxnSpPr/>
      </xdr:nvCxnSpPr>
      <xdr:spPr>
        <a:xfrm flipV="1">
          <a:off x="14592300" y="179367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2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1795</xdr:rowOff>
    </xdr:from>
    <xdr:ext cx="405111" cy="259045"/>
    <xdr:sp macro="" textlink="">
      <xdr:nvSpPr>
        <xdr:cNvPr id="624" name="n_1mainValue【公民館】&#10;有形固定資産減価償却率"/>
        <xdr:cNvSpPr txBox="1"/>
      </xdr:nvSpPr>
      <xdr:spPr>
        <a:xfrm>
          <a:off x="15266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47514</xdr:rowOff>
    </xdr:from>
    <xdr:ext cx="405111" cy="259045"/>
    <xdr:sp macro="" textlink="">
      <xdr:nvSpPr>
        <xdr:cNvPr id="625" name="n_2mainValue【公民館】&#10;有形固定資産減価償却率"/>
        <xdr:cNvSpPr txBox="1"/>
      </xdr:nvSpPr>
      <xdr:spPr>
        <a:xfrm>
          <a:off x="143897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6" name="直線コネクタ 6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7" name="テキスト ボックス 6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8" name="直線コネクタ 6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9" name="テキスト ボックス 6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0" name="直線コネクタ 6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1" name="テキスト ボックス 6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2" name="直線コネクタ 6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3" name="テキスト ボックス 6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7" name="直線コネクタ 64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49" name="直線コネクタ 64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1" name="直線コネクタ 65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5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3" name="フローチャート: 判断 65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4" name="フローチャート: 判断 65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5" name="フローチャート: 判断 65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52832</xdr:rowOff>
    </xdr:from>
    <xdr:to>
      <xdr:col>112</xdr:col>
      <xdr:colOff>38100</xdr:colOff>
      <xdr:row>106</xdr:row>
      <xdr:rowOff>154432</xdr:rowOff>
    </xdr:to>
    <xdr:sp macro="" textlink="">
      <xdr:nvSpPr>
        <xdr:cNvPr id="661" name="楕円 660"/>
        <xdr:cNvSpPr/>
      </xdr:nvSpPr>
      <xdr:spPr>
        <a:xfrm>
          <a:off x="2127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662" name="楕円 661"/>
        <xdr:cNvSpPr/>
      </xdr:nvSpPr>
      <xdr:spPr>
        <a:xfrm>
          <a:off x="20383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105918</xdr:rowOff>
    </xdr:to>
    <xdr:cxnSp macro="">
      <xdr:nvCxnSpPr>
        <xdr:cNvPr id="663" name="直線コネクタ 662"/>
        <xdr:cNvCxnSpPr/>
      </xdr:nvCxnSpPr>
      <xdr:spPr>
        <a:xfrm flipV="1">
          <a:off x="20434300" y="1827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64"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170959</xdr:rowOff>
    </xdr:from>
    <xdr:ext cx="469744" cy="259045"/>
    <xdr:sp macro="" textlink="">
      <xdr:nvSpPr>
        <xdr:cNvPr id="666" name="n_1main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667" name="n_2main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保育所、公営住宅、学校施設である。保育所、学校施設についてはほとんどが昭和４０年代から昭和５０年代半ばに建設されたものであり、施設の運営に支障がないよう修繕を行いながら利用している状況にある。今後、令和２年に町立桜保育所の新築を行い、学校施設については、更新、大規模改修等を含めた計画が策定される予定となっている。公営住宅については長寿命化計画を策定し、入居者に影響がないよう順次、改修を行いながら対応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23,669
23,575
24.99
8,635,887
8,173,409
422,784
5,009,460
5,917,684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81"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83"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89" name="楕円 88"/>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25944</xdr:rowOff>
    </xdr:from>
    <xdr:to>
      <xdr:col>15</xdr:col>
      <xdr:colOff>101600</xdr:colOff>
      <xdr:row>60</xdr:row>
      <xdr:rowOff>127544</xdr:rowOff>
    </xdr:to>
    <xdr:sp macro="" textlink="">
      <xdr:nvSpPr>
        <xdr:cNvPr id="90" name="楕円 89"/>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76744</xdr:rowOff>
    </xdr:to>
    <xdr:cxnSp macro="">
      <xdr:nvCxnSpPr>
        <xdr:cNvPr id="91" name="直線コネクタ 90"/>
        <xdr:cNvCxnSpPr/>
      </xdr:nvCxnSpPr>
      <xdr:spPr>
        <a:xfrm flipV="1">
          <a:off x="2908300" y="103278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82749</xdr:rowOff>
    </xdr:from>
    <xdr:ext cx="405111" cy="259045"/>
    <xdr:sp macro="" textlink="">
      <xdr:nvSpPr>
        <xdr:cNvPr id="92" name="n_1mainValue【体育館・プール】&#10;有形固定資産減価償却率"/>
        <xdr:cNvSpPr txBox="1"/>
      </xdr:nvSpPr>
      <xdr:spPr>
        <a:xfrm>
          <a:off x="35820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118671</xdr:rowOff>
    </xdr:from>
    <xdr:ext cx="405111" cy="259045"/>
    <xdr:sp macro="" textlink="">
      <xdr:nvSpPr>
        <xdr:cNvPr id="93" name="n_2mainValue【体育館・プール】&#10;有形固定資産減価償却率"/>
        <xdr:cNvSpPr txBox="1"/>
      </xdr:nvSpPr>
      <xdr:spPr>
        <a:xfrm>
          <a:off x="2705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17" name="直線コネクタ 116"/>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1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19" name="直線コネクタ 11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1" name="直線コネクタ 12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22"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3" name="フローチャート: 判断 12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4" name="フローチャート: 判断 12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2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6" name="フローチャート: 判断 12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27"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101600</xdr:rowOff>
    </xdr:from>
    <xdr:to>
      <xdr:col>50</xdr:col>
      <xdr:colOff>165100</xdr:colOff>
      <xdr:row>59</xdr:row>
      <xdr:rowOff>31750</xdr:rowOff>
    </xdr:to>
    <xdr:sp macro="" textlink="">
      <xdr:nvSpPr>
        <xdr:cNvPr id="133" name="楕円 132"/>
        <xdr:cNvSpPr/>
      </xdr:nvSpPr>
      <xdr:spPr>
        <a:xfrm>
          <a:off x="958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105410</xdr:rowOff>
    </xdr:from>
    <xdr:to>
      <xdr:col>46</xdr:col>
      <xdr:colOff>38100</xdr:colOff>
      <xdr:row>59</xdr:row>
      <xdr:rowOff>35560</xdr:rowOff>
    </xdr:to>
    <xdr:sp macro="" textlink="">
      <xdr:nvSpPr>
        <xdr:cNvPr id="134" name="楕円 133"/>
        <xdr:cNvSpPr/>
      </xdr:nvSpPr>
      <xdr:spPr>
        <a:xfrm>
          <a:off x="8699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152400</xdr:rowOff>
    </xdr:from>
    <xdr:to>
      <xdr:col>50</xdr:col>
      <xdr:colOff>114300</xdr:colOff>
      <xdr:row>58</xdr:row>
      <xdr:rowOff>156210</xdr:rowOff>
    </xdr:to>
    <xdr:cxnSp macro="">
      <xdr:nvCxnSpPr>
        <xdr:cNvPr id="135" name="直線コネクタ 134"/>
        <xdr:cNvCxnSpPr/>
      </xdr:nvCxnSpPr>
      <xdr:spPr>
        <a:xfrm flipV="1">
          <a:off x="8750300" y="10096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48277</xdr:rowOff>
    </xdr:from>
    <xdr:ext cx="469744" cy="259045"/>
    <xdr:sp macro="" textlink="">
      <xdr:nvSpPr>
        <xdr:cNvPr id="136" name="n_1mainValue【体育館・プール】&#10;一人当たり面積"/>
        <xdr:cNvSpPr txBox="1"/>
      </xdr:nvSpPr>
      <xdr:spPr>
        <a:xfrm>
          <a:off x="93917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52087</xdr:rowOff>
    </xdr:from>
    <xdr:ext cx="469744" cy="259045"/>
    <xdr:sp macro="" textlink="">
      <xdr:nvSpPr>
        <xdr:cNvPr id="137" name="n_2mainValue【体育館・プール】&#10;一人当たり面積"/>
        <xdr:cNvSpPr txBox="1"/>
      </xdr:nvSpPr>
      <xdr:spPr>
        <a:xfrm>
          <a:off x="8515427"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8" name="正方形/長方形 1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9" name="正方形/長方形 1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0" name="正方形/長方形 1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1" name="正方形/長方形 1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2" name="正方形/長方形 1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3" name="正方形/長方形 1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4" name="正方形/長方形 1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5" name="正方形/長方形 1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6" name="正方形/長方形 1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7" name="正方形/長方形 1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8" name="正方形/長方形 1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9" name="正方形/長方形 1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0" name="正方形/長方形 1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1" name="正方形/長方形 1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2" name="正方形/長方形 1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3" name="正方形/長方形 1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4" name="テキスト ボックス 1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5" name="直線コネクタ 1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196" name="テキスト ボックス 1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97" name="直線コネクタ 1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98" name="テキスト ボックス 1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99" name="直線コネクタ 1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0" name="テキスト ボックス 1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1" name="直線コネクタ 2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2" name="テキスト ボックス 2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3" name="直線コネクタ 2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4" name="テキスト ボックス 2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5" name="直線コネクタ 2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06" name="テキスト ボックス 20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7" name="直線コネクタ 2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8" name="テキスト ボックス 20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210" name="直線コネクタ 209"/>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211"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212" name="直線コネクタ 211"/>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213"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214" name="直線コネクタ 213"/>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215"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216" name="フローチャート: 判断 215"/>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217" name="フローチャート: 判断 216"/>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218"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219" name="フローチャート: 判断 218"/>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220"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1" name="テキスト ボックス 2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2" name="テキスト ボックス 2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3" name="テキスト ボックス 2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4" name="テキスト ボックス 2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5" name="テキスト ボックス 2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226" name="楕円 225"/>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44450</xdr:rowOff>
    </xdr:from>
    <xdr:to>
      <xdr:col>76</xdr:col>
      <xdr:colOff>165100</xdr:colOff>
      <xdr:row>59</xdr:row>
      <xdr:rowOff>146050</xdr:rowOff>
    </xdr:to>
    <xdr:sp macro="" textlink="">
      <xdr:nvSpPr>
        <xdr:cNvPr id="227" name="楕円 226"/>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228" name="直線コネクタ 227"/>
        <xdr:cNvCxnSpPr/>
      </xdr:nvCxnSpPr>
      <xdr:spPr>
        <a:xfrm flipV="1">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124477</xdr:rowOff>
    </xdr:from>
    <xdr:ext cx="405111" cy="259045"/>
    <xdr:sp macro="" textlink="">
      <xdr:nvSpPr>
        <xdr:cNvPr id="229"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230" name="n_2mainValue【保健センター・保健所】&#10;有形固定資産減価償却率"/>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1" name="正方形/長方形 2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2" name="正方形/長方形 2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3" name="正方形/長方形 2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4" name="正方形/長方形 2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5" name="正方形/長方形 2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6" name="正方形/長方形 2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7" name="正方形/長方形 2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8" name="正方形/長方形 2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39" name="テキスト ボックス 2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0" name="直線コネクタ 2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41" name="直線コネクタ 2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42" name="テキスト ボックス 2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43" name="直線コネクタ 2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44" name="テキスト ボックス 2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45" name="直線コネクタ 2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46" name="テキスト ボックス 2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47" name="直線コネクタ 2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48" name="テキスト ボックス 2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49" name="直線コネクタ 2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50" name="テキスト ボックス 2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51" name="直線コネクタ 2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52" name="テキスト ボックス 2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3" name="直線コネクタ 2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4" name="テキスト ボックス 2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256" name="直線コネクタ 255"/>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25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258" name="直線コネクタ 25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259"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260" name="直線コネクタ 259"/>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261"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262" name="フローチャート: 判断 261"/>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263" name="フローチャート: 判断 262"/>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264"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265" name="フローチャート: 判断 264"/>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266"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67" name="テキスト ボックス 2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8" name="テキスト ボックス 2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9" name="テキスト ボックス 2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0" name="テキスト ボックス 2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1" name="テキスト ボックス 2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272" name="楕円 271"/>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156573</xdr:rowOff>
    </xdr:from>
    <xdr:to>
      <xdr:col>107</xdr:col>
      <xdr:colOff>101600</xdr:colOff>
      <xdr:row>64</xdr:row>
      <xdr:rowOff>86723</xdr:rowOff>
    </xdr:to>
    <xdr:sp macro="" textlink="">
      <xdr:nvSpPr>
        <xdr:cNvPr id="273" name="楕円 272"/>
        <xdr:cNvSpPr/>
      </xdr:nvSpPr>
      <xdr:spPr>
        <a:xfrm>
          <a:off x="20383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35923</xdr:rowOff>
    </xdr:to>
    <xdr:cxnSp macro="">
      <xdr:nvCxnSpPr>
        <xdr:cNvPr id="274" name="直線コネクタ 273"/>
        <xdr:cNvCxnSpPr/>
      </xdr:nvCxnSpPr>
      <xdr:spPr>
        <a:xfrm flipV="1">
          <a:off x="20434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74584</xdr:rowOff>
    </xdr:from>
    <xdr:ext cx="469744" cy="259045"/>
    <xdr:sp macro="" textlink="">
      <xdr:nvSpPr>
        <xdr:cNvPr id="275" name="n_1mainValue【保健センター・保健所】&#10;一人当たり面積"/>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276" name="n_2mainValue【保健センター・保健所】&#10;一人当たり面積"/>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85" name="正方形/長方形 2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6" name="正方形/長方形 2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7" name="正方形/長方形 2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8" name="正方形/長方形 2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9" name="正方形/長方形 2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0" name="正方形/長方形 2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1" name="正方形/長方形 2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2" name="正方形/長方形 2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93" name="正方形/長方形 2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4" name="正方形/長方形 2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5" name="正方形/長方形 2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6" name="正方形/長方形 2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7" name="正方形/長方形 2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8" name="正方形/長方形 2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9" name="正方形/長方形 2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0" name="正方形/長方形 2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1" name="テキスト ボックス 3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2" name="直線コネクタ 3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3" name="直線コネクタ 3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4" name="テキスト ボックス 3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5" name="直線コネクタ 3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6" name="テキスト ボックス 3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7" name="直線コネクタ 3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8" name="テキスト ボックス 3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9" name="直線コネクタ 3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0" name="テキスト ボックス 3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1" name="直線コネクタ 3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2" name="テキスト ボックス 3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3" name="直線コネクタ 3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4" name="テキスト ボックス 3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5" name="直線コネクタ 3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6" name="テキスト ボックス 3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318" name="直線コネクタ 317"/>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31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20" name="直線コネクタ 31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2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22" name="直線コネクタ 32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323"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324" name="フローチャート: 判断 323"/>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325" name="フローチャート: 判断 324"/>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326"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327" name="フローチャート: 判断 326"/>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328"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9" name="テキスト ボックス 3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0" name="テキスト ボックス 3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1" name="テキスト ボックス 3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2" name="テキスト ボックス 3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3" name="テキスト ボックス 3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334" name="楕円 333"/>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907</xdr:rowOff>
    </xdr:from>
    <xdr:to>
      <xdr:col>76</xdr:col>
      <xdr:colOff>165100</xdr:colOff>
      <xdr:row>103</xdr:row>
      <xdr:rowOff>102507</xdr:rowOff>
    </xdr:to>
    <xdr:sp macro="" textlink="">
      <xdr:nvSpPr>
        <xdr:cNvPr id="335" name="楕円 334"/>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51707</xdr:rowOff>
    </xdr:to>
    <xdr:cxnSp macro="">
      <xdr:nvCxnSpPr>
        <xdr:cNvPr id="336" name="直線コネクタ 335"/>
        <xdr:cNvCxnSpPr/>
      </xdr:nvCxnSpPr>
      <xdr:spPr>
        <a:xfrm flipV="1">
          <a:off x="14592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86377</xdr:rowOff>
    </xdr:from>
    <xdr:ext cx="405111" cy="259045"/>
    <xdr:sp macro="" textlink="">
      <xdr:nvSpPr>
        <xdr:cNvPr id="337" name="n_1mainValue【庁舎】&#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338" name="n_2mainValue【庁舎】&#10;有形固定資産減価償却率"/>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9" name="正方形/長方形 3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40" name="正方形/長方形 3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1" name="正方形/長方形 3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2" name="正方形/長方形 3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3" name="正方形/長方形 3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4" name="正方形/長方形 3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5" name="正方形/長方形 3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6" name="正方形/長方形 3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7" name="テキスト ボックス 3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8" name="直線コネクタ 3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49" name="直線コネクタ 3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50" name="テキスト ボックス 3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51" name="直線コネクタ 3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52" name="テキスト ボックス 3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53" name="直線コネクタ 3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54" name="テキスト ボックス 3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55" name="直線コネクタ 3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56" name="テキスト ボックス 3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57" name="直線コネクタ 3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58" name="テキスト ボックス 3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59" name="直線コネクタ 3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60" name="テキスト ボックス 3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1" name="直線コネクタ 3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62" name="テキスト ボックス 3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364" name="直線コネクタ 363"/>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365"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366" name="直線コネクタ 365"/>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367"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368" name="直線コネクタ 367"/>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369"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370" name="フローチャート: 判断 369"/>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371" name="フローチャート: 判断 370"/>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372"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373" name="フローチャート: 判断 372"/>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374"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5" name="テキスト ボックス 3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6" name="テキスト ボックス 3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7" name="テキスト ボックス 3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8" name="テキスト ボックス 3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9" name="テキスト ボックス 3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380" name="楕円 379"/>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97789</xdr:rowOff>
    </xdr:from>
    <xdr:to>
      <xdr:col>107</xdr:col>
      <xdr:colOff>101600</xdr:colOff>
      <xdr:row>108</xdr:row>
      <xdr:rowOff>27939</xdr:rowOff>
    </xdr:to>
    <xdr:sp macro="" textlink="">
      <xdr:nvSpPr>
        <xdr:cNvPr id="381" name="楕円 380"/>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148589</xdr:rowOff>
    </xdr:to>
    <xdr:cxnSp macro="">
      <xdr:nvCxnSpPr>
        <xdr:cNvPr id="382" name="直線コネクタ 381"/>
        <xdr:cNvCxnSpPr/>
      </xdr:nvCxnSpPr>
      <xdr:spPr>
        <a:xfrm>
          <a:off x="20434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44466</xdr:rowOff>
    </xdr:from>
    <xdr:ext cx="469744" cy="259045"/>
    <xdr:sp macro="" textlink="">
      <xdr:nvSpPr>
        <xdr:cNvPr id="383" name="n_1mainValue【庁舎】&#10;一人当たり面積"/>
        <xdr:cNvSpPr txBox="1"/>
      </xdr:nvSpPr>
      <xdr:spPr>
        <a:xfrm>
          <a:off x="210757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44466</xdr:rowOff>
    </xdr:from>
    <xdr:ext cx="469744" cy="259045"/>
    <xdr:sp macro="" textlink="">
      <xdr:nvSpPr>
        <xdr:cNvPr id="384" name="n_2mainValue【庁舎】&#10;一人当たり面積"/>
        <xdr:cNvSpPr txBox="1"/>
      </xdr:nvSpPr>
      <xdr:spPr>
        <a:xfrm>
          <a:off x="20199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5" name="正方形/長方形 3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6" name="正方形/長方形 3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7" name="テキスト ボックス 3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保健センターにおいて有形固定資産減価償却率が、類似団体により高くなっている。この施設については修繕を行いながら住民サービスに支障がないよう維持管理に努めている。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23,669
23,575
24.99
8,635,887
8,173,409
422,784
5,009,460
5,917,684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町民税、固定資産税等の町税、地方消費税交付金等で収入増となり、前年より</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ポイント増の</a:t>
          </a:r>
          <a:r>
            <a:rPr kumimoji="1" lang="en-US" altLang="ja-JP" sz="1300" baseline="0">
              <a:latin typeface="ＭＳ Ｐゴシック" panose="020B0600070205080204" pitchFamily="50" charset="-128"/>
              <a:ea typeface="ＭＳ Ｐゴシック" panose="020B0600070205080204" pitchFamily="50" charset="-128"/>
            </a:rPr>
            <a:t>0.62</a:t>
          </a:r>
          <a:r>
            <a:rPr kumimoji="1" lang="ja-JP" altLang="en-US" sz="1300" baseline="0">
              <a:latin typeface="ＭＳ Ｐゴシック" panose="020B0600070205080204" pitchFamily="50" charset="-128"/>
              <a:ea typeface="ＭＳ Ｐゴシック" panose="020B0600070205080204" pitchFamily="50" charset="-128"/>
            </a:rPr>
            <a:t>となった。しかし類似団体平均を下回っているため引き続き町税等の収入確保に努める。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28222</xdr:rowOff>
    </xdr:to>
    <xdr:cxnSp macro="">
      <xdr:nvCxnSpPr>
        <xdr:cNvPr id="75" name="直線コネクタ 74"/>
        <xdr:cNvCxnSpPr/>
      </xdr:nvCxnSpPr>
      <xdr:spPr>
        <a:xfrm flipV="1">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55033</xdr:rowOff>
    </xdr:to>
    <xdr:cxnSp macro="">
      <xdr:nvCxnSpPr>
        <xdr:cNvPr id="78" name="直線コネクタ 77"/>
        <xdr:cNvCxnSpPr/>
      </xdr:nvCxnSpPr>
      <xdr:spPr>
        <a:xfrm flipV="1">
          <a:off x="1447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ポイントの増となった要因としては、扶助費において障害者福祉サービス費で</a:t>
          </a:r>
          <a:r>
            <a:rPr kumimoji="1" lang="en-US" altLang="ja-JP" sz="1300">
              <a:latin typeface="ＭＳ Ｐゴシック" panose="020B0600070205080204" pitchFamily="50" charset="-128"/>
              <a:ea typeface="ＭＳ Ｐゴシック" panose="020B0600070205080204" pitchFamily="50" charset="-128"/>
            </a:rPr>
            <a:t>23,000</a:t>
          </a:r>
          <a:r>
            <a:rPr kumimoji="1" lang="ja-JP" altLang="en-US" sz="1300">
              <a:latin typeface="ＭＳ Ｐゴシック" panose="020B0600070205080204" pitchFamily="50" charset="-128"/>
              <a:ea typeface="ＭＳ Ｐゴシック" panose="020B0600070205080204" pitchFamily="50" charset="-128"/>
            </a:rPr>
            <a:t>千円、民間保育所への地域型保育給付費、施設型保育給付費で</a:t>
          </a:r>
          <a:r>
            <a:rPr kumimoji="1" lang="en-US" altLang="ja-JP" sz="1300">
              <a:latin typeface="ＭＳ Ｐゴシック" panose="020B0600070205080204" pitchFamily="50" charset="-128"/>
              <a:ea typeface="ＭＳ Ｐゴシック" panose="020B0600070205080204" pitchFamily="50" charset="-128"/>
            </a:rPr>
            <a:t>31,000</a:t>
          </a:r>
          <a:r>
            <a:rPr kumimoji="1" lang="ja-JP" altLang="en-US" sz="1300">
              <a:latin typeface="ＭＳ Ｐゴシック" panose="020B0600070205080204" pitchFamily="50" charset="-128"/>
              <a:ea typeface="ＭＳ Ｐゴシック" panose="020B0600070205080204" pitchFamily="50" charset="-128"/>
            </a:rPr>
            <a:t>千円の増が主な要因となっている。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今後とも財政構造の硬直化が強まらないよう、町税等の自主財源の確保と重点的な事業を絞って効果的な財政運営に努める。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165100</xdr:rowOff>
    </xdr:to>
    <xdr:cxnSp macro="">
      <xdr:nvCxnSpPr>
        <xdr:cNvPr id="132" name="直線コネクタ 131"/>
        <xdr:cNvCxnSpPr/>
      </xdr:nvCxnSpPr>
      <xdr:spPr>
        <a:xfrm>
          <a:off x="4114800" y="107306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88688</xdr:rowOff>
    </xdr:from>
    <xdr:to>
      <xdr:col>19</xdr:col>
      <xdr:colOff>133350</xdr:colOff>
      <xdr:row>62</xdr:row>
      <xdr:rowOff>100754</xdr:rowOff>
    </xdr:to>
    <xdr:cxnSp macro="">
      <xdr:nvCxnSpPr>
        <xdr:cNvPr id="135" name="直線コネクタ 134"/>
        <xdr:cNvCxnSpPr/>
      </xdr:nvCxnSpPr>
      <xdr:spPr>
        <a:xfrm>
          <a:off x="3225800" y="1071858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63</xdr:row>
      <xdr:rowOff>98213</xdr:rowOff>
    </xdr:to>
    <xdr:cxnSp macro="">
      <xdr:nvCxnSpPr>
        <xdr:cNvPr id="138" name="直線コネクタ 137"/>
        <xdr:cNvCxnSpPr/>
      </xdr:nvCxnSpPr>
      <xdr:spPr>
        <a:xfrm flipV="1">
          <a:off x="2336800" y="1071858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138430</xdr:rowOff>
    </xdr:to>
    <xdr:cxnSp macro="">
      <xdr:nvCxnSpPr>
        <xdr:cNvPr id="141" name="直線コネクタ 140"/>
        <xdr:cNvCxnSpPr/>
      </xdr:nvCxnSpPr>
      <xdr:spPr>
        <a:xfrm flipV="1">
          <a:off x="1447800" y="1089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1" name="楕円 150"/>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2"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3" name="楕円 152"/>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4" name="テキスト ボックス 153"/>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37888</xdr:rowOff>
    </xdr:from>
    <xdr:to>
      <xdr:col>15</xdr:col>
      <xdr:colOff>133350</xdr:colOff>
      <xdr:row>62</xdr:row>
      <xdr:rowOff>139488</xdr:rowOff>
    </xdr:to>
    <xdr:sp macro="" textlink="">
      <xdr:nvSpPr>
        <xdr:cNvPr id="155" name="楕円 154"/>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124265</xdr:rowOff>
    </xdr:from>
    <xdr:ext cx="762000" cy="259045"/>
    <xdr:sp macro="" textlink="">
      <xdr:nvSpPr>
        <xdr:cNvPr id="156" name="テキスト ボックス 155"/>
        <xdr:cNvSpPr txBox="1"/>
      </xdr:nvSpPr>
      <xdr:spPr>
        <a:xfrm>
          <a:off x="2844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8" name="テキスト ボックス 157"/>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決算額とはなっている。人件費については定員適正化計画に基づく職員数の管理により削減に努めているが、物件費においては施設の老朽化による修繕費等により前年度より増となっている。今後、公共施設等総合管理計画に合わせた施設の再配置等を検討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21918</xdr:rowOff>
    </xdr:from>
    <xdr:to>
      <xdr:col>23</xdr:col>
      <xdr:colOff>133350</xdr:colOff>
      <xdr:row>83</xdr:row>
      <xdr:rowOff>35004</xdr:rowOff>
    </xdr:to>
    <xdr:cxnSp macro="">
      <xdr:nvCxnSpPr>
        <xdr:cNvPr id="195" name="直線コネクタ 194"/>
        <xdr:cNvCxnSpPr/>
      </xdr:nvCxnSpPr>
      <xdr:spPr>
        <a:xfrm>
          <a:off x="4114800" y="14252268"/>
          <a:ext cx="8382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20405</xdr:rowOff>
    </xdr:from>
    <xdr:to>
      <xdr:col>19</xdr:col>
      <xdr:colOff>133350</xdr:colOff>
      <xdr:row>83</xdr:row>
      <xdr:rowOff>21918</xdr:rowOff>
    </xdr:to>
    <xdr:cxnSp macro="">
      <xdr:nvCxnSpPr>
        <xdr:cNvPr id="198" name="直線コネクタ 197"/>
        <xdr:cNvCxnSpPr/>
      </xdr:nvCxnSpPr>
      <xdr:spPr>
        <a:xfrm>
          <a:off x="3225800" y="14250755"/>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20405</xdr:rowOff>
    </xdr:from>
    <xdr:to>
      <xdr:col>15</xdr:col>
      <xdr:colOff>82550</xdr:colOff>
      <xdr:row>83</xdr:row>
      <xdr:rowOff>34996</xdr:rowOff>
    </xdr:to>
    <xdr:cxnSp macro="">
      <xdr:nvCxnSpPr>
        <xdr:cNvPr id="201" name="直線コネクタ 200"/>
        <xdr:cNvCxnSpPr/>
      </xdr:nvCxnSpPr>
      <xdr:spPr>
        <a:xfrm flipV="1">
          <a:off x="2336800" y="14250755"/>
          <a:ext cx="8890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33444</xdr:rowOff>
    </xdr:from>
    <xdr:to>
      <xdr:col>11</xdr:col>
      <xdr:colOff>31750</xdr:colOff>
      <xdr:row>83</xdr:row>
      <xdr:rowOff>34996</xdr:rowOff>
    </xdr:to>
    <xdr:cxnSp macro="">
      <xdr:nvCxnSpPr>
        <xdr:cNvPr id="204" name="直線コネクタ 203"/>
        <xdr:cNvCxnSpPr/>
      </xdr:nvCxnSpPr>
      <xdr:spPr>
        <a:xfrm>
          <a:off x="1447800" y="14263794"/>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155654</xdr:rowOff>
    </xdr:from>
    <xdr:to>
      <xdr:col>23</xdr:col>
      <xdr:colOff>184150</xdr:colOff>
      <xdr:row>83</xdr:row>
      <xdr:rowOff>85804</xdr:rowOff>
    </xdr:to>
    <xdr:sp macro="" textlink="">
      <xdr:nvSpPr>
        <xdr:cNvPr id="214" name="楕円 213"/>
        <xdr:cNvSpPr/>
      </xdr:nvSpPr>
      <xdr:spPr>
        <a:xfrm>
          <a:off x="4902200" y="142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731</xdr:rowOff>
    </xdr:from>
    <xdr:ext cx="762000" cy="259045"/>
    <xdr:sp macro="" textlink="">
      <xdr:nvSpPr>
        <xdr:cNvPr id="215" name="人件費・物件費等の状況該当値テキスト"/>
        <xdr:cNvSpPr txBox="1"/>
      </xdr:nvSpPr>
      <xdr:spPr>
        <a:xfrm>
          <a:off x="5041900" y="1405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142568</xdr:rowOff>
    </xdr:from>
    <xdr:to>
      <xdr:col>19</xdr:col>
      <xdr:colOff>184150</xdr:colOff>
      <xdr:row>83</xdr:row>
      <xdr:rowOff>72718</xdr:rowOff>
    </xdr:to>
    <xdr:sp macro="" textlink="">
      <xdr:nvSpPr>
        <xdr:cNvPr id="216" name="楕円 215"/>
        <xdr:cNvSpPr/>
      </xdr:nvSpPr>
      <xdr:spPr>
        <a:xfrm>
          <a:off x="4064000" y="142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82895</xdr:rowOff>
    </xdr:from>
    <xdr:ext cx="736600" cy="259045"/>
    <xdr:sp macro="" textlink="">
      <xdr:nvSpPr>
        <xdr:cNvPr id="217" name="テキスト ボックス 216"/>
        <xdr:cNvSpPr txBox="1"/>
      </xdr:nvSpPr>
      <xdr:spPr>
        <a:xfrm>
          <a:off x="3733800" y="139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141055</xdr:rowOff>
    </xdr:from>
    <xdr:to>
      <xdr:col>15</xdr:col>
      <xdr:colOff>133350</xdr:colOff>
      <xdr:row>83</xdr:row>
      <xdr:rowOff>71205</xdr:rowOff>
    </xdr:to>
    <xdr:sp macro="" textlink="">
      <xdr:nvSpPr>
        <xdr:cNvPr id="218" name="楕円 217"/>
        <xdr:cNvSpPr/>
      </xdr:nvSpPr>
      <xdr:spPr>
        <a:xfrm>
          <a:off x="3175000" y="141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81382</xdr:rowOff>
    </xdr:from>
    <xdr:ext cx="762000" cy="259045"/>
    <xdr:sp macro="" textlink="">
      <xdr:nvSpPr>
        <xdr:cNvPr id="219" name="テキスト ボックス 218"/>
        <xdr:cNvSpPr txBox="1"/>
      </xdr:nvSpPr>
      <xdr:spPr>
        <a:xfrm>
          <a:off x="2844800" y="1396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155646</xdr:rowOff>
    </xdr:from>
    <xdr:to>
      <xdr:col>11</xdr:col>
      <xdr:colOff>82550</xdr:colOff>
      <xdr:row>83</xdr:row>
      <xdr:rowOff>85796</xdr:rowOff>
    </xdr:to>
    <xdr:sp macro="" textlink="">
      <xdr:nvSpPr>
        <xdr:cNvPr id="220" name="楕円 219"/>
        <xdr:cNvSpPr/>
      </xdr:nvSpPr>
      <xdr:spPr>
        <a:xfrm>
          <a:off x="2286000" y="142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95973</xdr:rowOff>
    </xdr:from>
    <xdr:ext cx="762000" cy="259045"/>
    <xdr:sp macro="" textlink="">
      <xdr:nvSpPr>
        <xdr:cNvPr id="221" name="テキスト ボックス 220"/>
        <xdr:cNvSpPr txBox="1"/>
      </xdr:nvSpPr>
      <xdr:spPr>
        <a:xfrm>
          <a:off x="1955800" y="1398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154094</xdr:rowOff>
    </xdr:from>
    <xdr:to>
      <xdr:col>7</xdr:col>
      <xdr:colOff>31750</xdr:colOff>
      <xdr:row>83</xdr:row>
      <xdr:rowOff>84244</xdr:rowOff>
    </xdr:to>
    <xdr:sp macro="" textlink="">
      <xdr:nvSpPr>
        <xdr:cNvPr id="222" name="楕円 221"/>
        <xdr:cNvSpPr/>
      </xdr:nvSpPr>
      <xdr:spPr>
        <a:xfrm>
          <a:off x="1397000" y="142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94421</xdr:rowOff>
    </xdr:from>
    <xdr:ext cx="762000" cy="259045"/>
    <xdr:sp macro="" textlink="">
      <xdr:nvSpPr>
        <xdr:cNvPr id="223" name="テキスト ボックス 222"/>
        <xdr:cNvSpPr txBox="1"/>
      </xdr:nvSpPr>
      <xdr:spPr>
        <a:xfrm>
          <a:off x="1066800" y="139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指数は類似団体の平均を下回っている。今後も定年によるまとまった人数の退職が集中する時期が続くことから、減少傾向は続くと考えられる。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7" name="直線コネクタ 256"/>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122766</xdr:rowOff>
    </xdr:to>
    <xdr:cxnSp macro="">
      <xdr:nvCxnSpPr>
        <xdr:cNvPr id="260" name="直線コネクタ 259"/>
        <xdr:cNvCxnSpPr/>
      </xdr:nvCxnSpPr>
      <xdr:spPr>
        <a:xfrm flipV="1">
          <a:off x="15290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122766</xdr:rowOff>
    </xdr:to>
    <xdr:cxnSp macro="">
      <xdr:nvCxnSpPr>
        <xdr:cNvPr id="263" name="直線コネクタ 262"/>
        <xdr:cNvCxnSpPr/>
      </xdr:nvCxnSpPr>
      <xdr:spPr>
        <a:xfrm>
          <a:off x="14401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95955</xdr:rowOff>
    </xdr:to>
    <xdr:cxnSp macro="">
      <xdr:nvCxnSpPr>
        <xdr:cNvPr id="266" name="直線コネクタ 265"/>
        <xdr:cNvCxnSpPr/>
      </xdr:nvCxnSpPr>
      <xdr:spPr>
        <a:xfrm>
          <a:off x="13512800" y="144307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6" name="楕円 275"/>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7"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8" name="楕円 277"/>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9" name="テキスト ボックス 278"/>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1" name="テキスト ボックス 28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2" name="楕円 281"/>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3" name="テキスト ボックス 282"/>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4" name="楕円 283"/>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5" name="テキスト ボックス 284"/>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人口千人当たり職員数は類似団体の平均を上回っているが、退職人員に対しての新規採用人員も少ない状況である。今後も定員適正化計画に基づき職員数の適正管理を行っていく。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60396</xdr:rowOff>
    </xdr:to>
    <xdr:cxnSp macro="">
      <xdr:nvCxnSpPr>
        <xdr:cNvPr id="320" name="直線コネクタ 319"/>
        <xdr:cNvCxnSpPr/>
      </xdr:nvCxnSpPr>
      <xdr:spPr>
        <a:xfrm flipV="1">
          <a:off x="16179800" y="10517505"/>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57714</xdr:rowOff>
    </xdr:from>
    <xdr:to>
      <xdr:col>77</xdr:col>
      <xdr:colOff>44450</xdr:colOff>
      <xdr:row>61</xdr:row>
      <xdr:rowOff>60396</xdr:rowOff>
    </xdr:to>
    <xdr:cxnSp macro="">
      <xdr:nvCxnSpPr>
        <xdr:cNvPr id="323" name="直線コネクタ 322"/>
        <xdr:cNvCxnSpPr/>
      </xdr:nvCxnSpPr>
      <xdr:spPr>
        <a:xfrm>
          <a:off x="15290800" y="10516164"/>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37606</xdr:rowOff>
    </xdr:from>
    <xdr:to>
      <xdr:col>72</xdr:col>
      <xdr:colOff>203200</xdr:colOff>
      <xdr:row>61</xdr:row>
      <xdr:rowOff>57714</xdr:rowOff>
    </xdr:to>
    <xdr:cxnSp macro="">
      <xdr:nvCxnSpPr>
        <xdr:cNvPr id="326" name="直線コネクタ 325"/>
        <xdr:cNvCxnSpPr/>
      </xdr:nvCxnSpPr>
      <xdr:spPr>
        <a:xfrm>
          <a:off x="14401800" y="104960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37606</xdr:rowOff>
    </xdr:from>
    <xdr:to>
      <xdr:col>68</xdr:col>
      <xdr:colOff>152400</xdr:colOff>
      <xdr:row>61</xdr:row>
      <xdr:rowOff>60396</xdr:rowOff>
    </xdr:to>
    <xdr:cxnSp macro="">
      <xdr:nvCxnSpPr>
        <xdr:cNvPr id="329" name="直線コネクタ 328"/>
        <xdr:cNvCxnSpPr/>
      </xdr:nvCxnSpPr>
      <xdr:spPr>
        <a:xfrm flipV="1">
          <a:off x="13512800" y="1049605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39" name="楕円 338"/>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151782</xdr:rowOff>
    </xdr:from>
    <xdr:ext cx="762000" cy="259045"/>
    <xdr:sp macro="" textlink="">
      <xdr:nvSpPr>
        <xdr:cNvPr id="340" name="定員管理の状況該当値テキスト"/>
        <xdr:cNvSpPr txBox="1"/>
      </xdr:nvSpPr>
      <xdr:spPr>
        <a:xfrm>
          <a:off x="17106900" y="1043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9596</xdr:rowOff>
    </xdr:from>
    <xdr:to>
      <xdr:col>77</xdr:col>
      <xdr:colOff>95250</xdr:colOff>
      <xdr:row>61</xdr:row>
      <xdr:rowOff>111196</xdr:rowOff>
    </xdr:to>
    <xdr:sp macro="" textlink="">
      <xdr:nvSpPr>
        <xdr:cNvPr id="341" name="楕円 340"/>
        <xdr:cNvSpPr/>
      </xdr:nvSpPr>
      <xdr:spPr>
        <a:xfrm>
          <a:off x="16129000" y="104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95973</xdr:rowOff>
    </xdr:from>
    <xdr:ext cx="736600" cy="259045"/>
    <xdr:sp macro="" textlink="">
      <xdr:nvSpPr>
        <xdr:cNvPr id="342" name="テキスト ボックス 341"/>
        <xdr:cNvSpPr txBox="1"/>
      </xdr:nvSpPr>
      <xdr:spPr>
        <a:xfrm>
          <a:off x="15798800" y="1055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6914</xdr:rowOff>
    </xdr:from>
    <xdr:to>
      <xdr:col>73</xdr:col>
      <xdr:colOff>44450</xdr:colOff>
      <xdr:row>61</xdr:row>
      <xdr:rowOff>108514</xdr:rowOff>
    </xdr:to>
    <xdr:sp macro="" textlink="">
      <xdr:nvSpPr>
        <xdr:cNvPr id="343" name="楕円 342"/>
        <xdr:cNvSpPr/>
      </xdr:nvSpPr>
      <xdr:spPr>
        <a:xfrm>
          <a:off x="15240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93291</xdr:rowOff>
    </xdr:from>
    <xdr:ext cx="762000" cy="259045"/>
    <xdr:sp macro="" textlink="">
      <xdr:nvSpPr>
        <xdr:cNvPr id="344" name="テキスト ボックス 343"/>
        <xdr:cNvSpPr txBox="1"/>
      </xdr:nvSpPr>
      <xdr:spPr>
        <a:xfrm>
          <a:off x="14909800" y="1055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158256</xdr:rowOff>
    </xdr:from>
    <xdr:to>
      <xdr:col>68</xdr:col>
      <xdr:colOff>203200</xdr:colOff>
      <xdr:row>61</xdr:row>
      <xdr:rowOff>88406</xdr:rowOff>
    </xdr:to>
    <xdr:sp macro="" textlink="">
      <xdr:nvSpPr>
        <xdr:cNvPr id="345" name="楕円 344"/>
        <xdr:cNvSpPr/>
      </xdr:nvSpPr>
      <xdr:spPr>
        <a:xfrm>
          <a:off x="143510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73183</xdr:rowOff>
    </xdr:from>
    <xdr:ext cx="762000" cy="259045"/>
    <xdr:sp macro="" textlink="">
      <xdr:nvSpPr>
        <xdr:cNvPr id="346" name="テキスト ボックス 345"/>
        <xdr:cNvSpPr txBox="1"/>
      </xdr:nvSpPr>
      <xdr:spPr>
        <a:xfrm>
          <a:off x="14020800" y="1053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9596</xdr:rowOff>
    </xdr:from>
    <xdr:to>
      <xdr:col>64</xdr:col>
      <xdr:colOff>152400</xdr:colOff>
      <xdr:row>61</xdr:row>
      <xdr:rowOff>111196</xdr:rowOff>
    </xdr:to>
    <xdr:sp macro="" textlink="">
      <xdr:nvSpPr>
        <xdr:cNvPr id="347" name="楕円 346"/>
        <xdr:cNvSpPr/>
      </xdr:nvSpPr>
      <xdr:spPr>
        <a:xfrm>
          <a:off x="13462000" y="104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95973</xdr:rowOff>
    </xdr:from>
    <xdr:ext cx="762000" cy="259045"/>
    <xdr:sp macro="" textlink="">
      <xdr:nvSpPr>
        <xdr:cNvPr id="348" name="テキスト ボックス 347"/>
        <xdr:cNvSpPr txBox="1"/>
      </xdr:nvSpPr>
      <xdr:spPr>
        <a:xfrm>
          <a:off x="13131800" y="105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となった。要因としては地方債償還に充てるができる特定財源のうち都市計画税の充当増、標準税収入額等が増になったことによるものである。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163830</xdr:rowOff>
    </xdr:from>
    <xdr:to>
      <xdr:col>81</xdr:col>
      <xdr:colOff>44450</xdr:colOff>
      <xdr:row>36</xdr:row>
      <xdr:rowOff>30988</xdr:rowOff>
    </xdr:to>
    <xdr:cxnSp macro="">
      <xdr:nvCxnSpPr>
        <xdr:cNvPr id="380" name="直線コネクタ 379"/>
        <xdr:cNvCxnSpPr/>
      </xdr:nvCxnSpPr>
      <xdr:spPr>
        <a:xfrm flipV="1">
          <a:off x="16179800" y="61645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156464</xdr:rowOff>
    </xdr:to>
    <xdr:cxnSp macro="">
      <xdr:nvCxnSpPr>
        <xdr:cNvPr id="383" name="直線コネクタ 382"/>
        <xdr:cNvCxnSpPr/>
      </xdr:nvCxnSpPr>
      <xdr:spPr>
        <a:xfrm flipV="1">
          <a:off x="15290800" y="62031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156464</xdr:rowOff>
    </xdr:from>
    <xdr:to>
      <xdr:col>72</xdr:col>
      <xdr:colOff>203200</xdr:colOff>
      <xdr:row>37</xdr:row>
      <xdr:rowOff>91186</xdr:rowOff>
    </xdr:to>
    <xdr:cxnSp macro="">
      <xdr:nvCxnSpPr>
        <xdr:cNvPr id="386" name="直線コネクタ 385"/>
        <xdr:cNvCxnSpPr/>
      </xdr:nvCxnSpPr>
      <xdr:spPr>
        <a:xfrm flipV="1">
          <a:off x="14401800" y="63286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91186</xdr:rowOff>
    </xdr:from>
    <xdr:to>
      <xdr:col>68</xdr:col>
      <xdr:colOff>152400</xdr:colOff>
      <xdr:row>38</xdr:row>
      <xdr:rowOff>112776</xdr:rowOff>
    </xdr:to>
    <xdr:cxnSp macro="">
      <xdr:nvCxnSpPr>
        <xdr:cNvPr id="389" name="直線コネクタ 388"/>
        <xdr:cNvCxnSpPr/>
      </xdr:nvCxnSpPr>
      <xdr:spPr>
        <a:xfrm flipV="1">
          <a:off x="13512800" y="643483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113030</xdr:rowOff>
    </xdr:from>
    <xdr:to>
      <xdr:col>81</xdr:col>
      <xdr:colOff>95250</xdr:colOff>
      <xdr:row>36</xdr:row>
      <xdr:rowOff>43180</xdr:rowOff>
    </xdr:to>
    <xdr:sp macro="" textlink="">
      <xdr:nvSpPr>
        <xdr:cNvPr id="399" name="楕円 398"/>
        <xdr:cNvSpPr/>
      </xdr:nvSpPr>
      <xdr:spPr>
        <a:xfrm>
          <a:off x="16967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34307</xdr:rowOff>
    </xdr:from>
    <xdr:ext cx="762000" cy="259045"/>
    <xdr:sp macro="" textlink="">
      <xdr:nvSpPr>
        <xdr:cNvPr id="400" name="公債費負担の状況該当値テキスト"/>
        <xdr:cNvSpPr txBox="1"/>
      </xdr:nvSpPr>
      <xdr:spPr>
        <a:xfrm>
          <a:off x="17106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151638</xdr:rowOff>
    </xdr:from>
    <xdr:to>
      <xdr:col>77</xdr:col>
      <xdr:colOff>95250</xdr:colOff>
      <xdr:row>36</xdr:row>
      <xdr:rowOff>81788</xdr:rowOff>
    </xdr:to>
    <xdr:sp macro="" textlink="">
      <xdr:nvSpPr>
        <xdr:cNvPr id="401" name="楕円 400"/>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91965</xdr:rowOff>
    </xdr:from>
    <xdr:ext cx="736600" cy="259045"/>
    <xdr:sp macro="" textlink="">
      <xdr:nvSpPr>
        <xdr:cNvPr id="402" name="テキスト ボックス 401"/>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105664</xdr:rowOff>
    </xdr:from>
    <xdr:to>
      <xdr:col>73</xdr:col>
      <xdr:colOff>44450</xdr:colOff>
      <xdr:row>37</xdr:row>
      <xdr:rowOff>35814</xdr:rowOff>
    </xdr:to>
    <xdr:sp macro="" textlink="">
      <xdr:nvSpPr>
        <xdr:cNvPr id="403" name="楕円 402"/>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45991</xdr:rowOff>
    </xdr:from>
    <xdr:ext cx="762000" cy="259045"/>
    <xdr:sp macro="" textlink="">
      <xdr:nvSpPr>
        <xdr:cNvPr id="404" name="テキスト ボックス 403"/>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40386</xdr:rowOff>
    </xdr:from>
    <xdr:to>
      <xdr:col>68</xdr:col>
      <xdr:colOff>203200</xdr:colOff>
      <xdr:row>37</xdr:row>
      <xdr:rowOff>141986</xdr:rowOff>
    </xdr:to>
    <xdr:sp macro="" textlink="">
      <xdr:nvSpPr>
        <xdr:cNvPr id="405" name="楕円 404"/>
        <xdr:cNvSpPr/>
      </xdr:nvSpPr>
      <xdr:spPr>
        <a:xfrm>
          <a:off x="14351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152163</xdr:rowOff>
    </xdr:from>
    <xdr:ext cx="762000" cy="259045"/>
    <xdr:sp macro="" textlink="">
      <xdr:nvSpPr>
        <xdr:cNvPr id="406" name="テキスト ボックス 405"/>
        <xdr:cNvSpPr txBox="1"/>
      </xdr:nvSpPr>
      <xdr:spPr>
        <a:xfrm>
          <a:off x="14020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7" name="楕円 406"/>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8" name="テキスト ボックス 407"/>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将来負担比率は昨年度数値なしであったが、みやぎ県南中核病院企業団分の連結実質赤字が発生したことにより当町負担見込額</a:t>
          </a:r>
          <a:r>
            <a:rPr kumimoji="1" lang="en-US" altLang="ja-JP" sz="1300">
              <a:latin typeface="ＭＳ Ｐゴシック" panose="020B0600070205080204" pitchFamily="50" charset="-128"/>
              <a:ea typeface="ＭＳ Ｐゴシック" panose="020B0600070205080204" pitchFamily="50" charset="-128"/>
            </a:rPr>
            <a:t>236,606</a:t>
          </a:r>
          <a:r>
            <a:rPr kumimoji="1" lang="ja-JP" altLang="en-US" sz="1300">
              <a:latin typeface="ＭＳ Ｐゴシック" panose="020B0600070205080204" pitchFamily="50" charset="-128"/>
              <a:ea typeface="ＭＳ Ｐゴシック" panose="020B0600070205080204" pitchFamily="50" charset="-128"/>
            </a:rPr>
            <a:t>千円を計上したことによるものである。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79526</xdr:rowOff>
    </xdr:from>
    <xdr:to>
      <xdr:col>72</xdr:col>
      <xdr:colOff>203200</xdr:colOff>
      <xdr:row>14</xdr:row>
      <xdr:rowOff>135829</xdr:rowOff>
    </xdr:to>
    <xdr:cxnSp macro="">
      <xdr:nvCxnSpPr>
        <xdr:cNvPr id="446" name="直線コネクタ 445"/>
        <xdr:cNvCxnSpPr/>
      </xdr:nvCxnSpPr>
      <xdr:spPr>
        <a:xfrm flipV="1">
          <a:off x="14401800" y="247982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7" name="フローチャート: 判断 446"/>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8" name="テキスト ボックス 447"/>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135829</xdr:rowOff>
    </xdr:from>
    <xdr:to>
      <xdr:col>68</xdr:col>
      <xdr:colOff>152400</xdr:colOff>
      <xdr:row>15</xdr:row>
      <xdr:rowOff>71241</xdr:rowOff>
    </xdr:to>
    <xdr:cxnSp macro="">
      <xdr:nvCxnSpPr>
        <xdr:cNvPr id="449" name="直線コネクタ 448"/>
        <xdr:cNvCxnSpPr/>
      </xdr:nvCxnSpPr>
      <xdr:spPr>
        <a:xfrm flipV="1">
          <a:off x="13512800" y="2536129"/>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0" name="フローチャート: 判断 449"/>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1" name="テキスト ボックス 450"/>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3" name="テキスト ボックス 452"/>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61" name="楕円 460"/>
        <xdr:cNvSpPr/>
      </xdr:nvSpPr>
      <xdr:spPr>
        <a:xfrm>
          <a:off x="169672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132037</xdr:rowOff>
    </xdr:from>
    <xdr:ext cx="762000" cy="259045"/>
    <xdr:sp macro="" textlink="">
      <xdr:nvSpPr>
        <xdr:cNvPr id="462" name="将来負担の状況該当値テキスト"/>
        <xdr:cNvSpPr txBox="1"/>
      </xdr:nvSpPr>
      <xdr:spPr>
        <a:xfrm>
          <a:off x="17106900" y="21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28726</xdr:rowOff>
    </xdr:from>
    <xdr:to>
      <xdr:col>73</xdr:col>
      <xdr:colOff>44450</xdr:colOff>
      <xdr:row>14</xdr:row>
      <xdr:rowOff>130326</xdr:rowOff>
    </xdr:to>
    <xdr:sp macro="" textlink="">
      <xdr:nvSpPr>
        <xdr:cNvPr id="463" name="楕円 462"/>
        <xdr:cNvSpPr/>
      </xdr:nvSpPr>
      <xdr:spPr>
        <a:xfrm>
          <a:off x="15240000" y="2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115103</xdr:rowOff>
    </xdr:from>
    <xdr:ext cx="762000" cy="259045"/>
    <xdr:sp macro="" textlink="">
      <xdr:nvSpPr>
        <xdr:cNvPr id="464" name="テキスト ボックス 463"/>
        <xdr:cNvSpPr txBox="1"/>
      </xdr:nvSpPr>
      <xdr:spPr>
        <a:xfrm>
          <a:off x="14909800" y="251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85029</xdr:rowOff>
    </xdr:from>
    <xdr:to>
      <xdr:col>68</xdr:col>
      <xdr:colOff>203200</xdr:colOff>
      <xdr:row>15</xdr:row>
      <xdr:rowOff>15179</xdr:rowOff>
    </xdr:to>
    <xdr:sp macro="" textlink="">
      <xdr:nvSpPr>
        <xdr:cNvPr id="465" name="楕円 464"/>
        <xdr:cNvSpPr/>
      </xdr:nvSpPr>
      <xdr:spPr>
        <a:xfrm>
          <a:off x="14351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25356</xdr:rowOff>
    </xdr:from>
    <xdr:ext cx="762000" cy="259045"/>
    <xdr:sp macro="" textlink="">
      <xdr:nvSpPr>
        <xdr:cNvPr id="466" name="テキスト ボックス 465"/>
        <xdr:cNvSpPr txBox="1"/>
      </xdr:nvSpPr>
      <xdr:spPr>
        <a:xfrm>
          <a:off x="14020800" y="225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20441</xdr:rowOff>
    </xdr:from>
    <xdr:to>
      <xdr:col>64</xdr:col>
      <xdr:colOff>152400</xdr:colOff>
      <xdr:row>15</xdr:row>
      <xdr:rowOff>122041</xdr:rowOff>
    </xdr:to>
    <xdr:sp macro="" textlink="">
      <xdr:nvSpPr>
        <xdr:cNvPr id="467" name="楕円 466"/>
        <xdr:cNvSpPr/>
      </xdr:nvSpPr>
      <xdr:spPr>
        <a:xfrm>
          <a:off x="13462000" y="25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106818</xdr:rowOff>
    </xdr:from>
    <xdr:ext cx="762000" cy="259045"/>
    <xdr:sp macro="" textlink="">
      <xdr:nvSpPr>
        <xdr:cNvPr id="468" name="テキスト ボックス 467"/>
        <xdr:cNvSpPr txBox="1"/>
      </xdr:nvSpPr>
      <xdr:spPr>
        <a:xfrm>
          <a:off x="13131800" y="26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23,669
23,575
24.99
8,635,887
8,173,409
422,784
5,009,460
5,917,684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人件費については類似団体平均を上回っているが、年々減少傾向で続いている。今後も定年退職者が多い時期が続くため減少傾向は続くと推測される。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92710</xdr:rowOff>
    </xdr:to>
    <xdr:cxnSp macro="">
      <xdr:nvCxnSpPr>
        <xdr:cNvPr id="64" name="直線コネクタ 63"/>
        <xdr:cNvCxnSpPr/>
      </xdr:nvCxnSpPr>
      <xdr:spPr>
        <a:xfrm flipV="1">
          <a:off x="3987800" y="6427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110998</xdr:rowOff>
    </xdr:to>
    <xdr:cxnSp macro="">
      <xdr:nvCxnSpPr>
        <xdr:cNvPr id="67" name="直線コネクタ 66"/>
        <xdr:cNvCxnSpPr/>
      </xdr:nvCxnSpPr>
      <xdr:spPr>
        <a:xfrm flipV="1">
          <a:off x="3098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38</xdr:row>
      <xdr:rowOff>3556</xdr:rowOff>
    </xdr:to>
    <xdr:cxnSp macro="">
      <xdr:nvCxnSpPr>
        <xdr:cNvPr id="70" name="直線コネクタ 69"/>
        <xdr:cNvCxnSpPr/>
      </xdr:nvCxnSpPr>
      <xdr:spPr>
        <a:xfrm flipV="1">
          <a:off x="2209800" y="6454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8128</xdr:rowOff>
    </xdr:to>
    <xdr:cxnSp macro="">
      <xdr:nvCxnSpPr>
        <xdr:cNvPr id="73" name="直線コネクタ 72"/>
        <xdr:cNvCxnSpPr/>
      </xdr:nvCxnSpPr>
      <xdr:spPr>
        <a:xfrm flipV="1">
          <a:off x="1320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抑制に努めているものの、公共施設等の老朽化による修繕、各種電算システムの法改正に伴う改修、長期間利用していた財務会計システム等のサポート終了に伴う新システムの賃借料も発生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今後もアウトソーシングの推進等により物件費の増加が予想される。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5" name="直線コネクタ 124"/>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127000</xdr:rowOff>
    </xdr:to>
    <xdr:cxnSp macro="">
      <xdr:nvCxnSpPr>
        <xdr:cNvPr id="128" name="直線コネクタ 127"/>
        <xdr:cNvCxnSpPr/>
      </xdr:nvCxnSpPr>
      <xdr:spPr>
        <a:xfrm>
          <a:off x="14782800" y="249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14</xdr:row>
      <xdr:rowOff>119380</xdr:rowOff>
    </xdr:to>
    <xdr:cxnSp macro="">
      <xdr:nvCxnSpPr>
        <xdr:cNvPr id="131" name="直線コネクタ 130"/>
        <xdr:cNvCxnSpPr/>
      </xdr:nvCxnSpPr>
      <xdr:spPr>
        <a:xfrm flipV="1">
          <a:off x="13893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119380</xdr:rowOff>
    </xdr:from>
    <xdr:to>
      <xdr:col>69</xdr:col>
      <xdr:colOff>92075</xdr:colOff>
      <xdr:row>14</xdr:row>
      <xdr:rowOff>119380</xdr:rowOff>
    </xdr:to>
    <xdr:cxnSp macro="">
      <xdr:nvCxnSpPr>
        <xdr:cNvPr id="134" name="直線コネクタ 133"/>
        <xdr:cNvCxnSpPr/>
      </xdr:nvCxnSpPr>
      <xdr:spPr>
        <a:xfrm>
          <a:off x="13004800" y="251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48" name="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68580</xdr:rowOff>
    </xdr:from>
    <xdr:to>
      <xdr:col>69</xdr:col>
      <xdr:colOff>142875</xdr:colOff>
      <xdr:row>14</xdr:row>
      <xdr:rowOff>170180</xdr:rowOff>
    </xdr:to>
    <xdr:sp macro="" textlink="">
      <xdr:nvSpPr>
        <xdr:cNvPr id="150" name="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68580</xdr:rowOff>
    </xdr:from>
    <xdr:to>
      <xdr:col>65</xdr:col>
      <xdr:colOff>53975</xdr:colOff>
      <xdr:row>14</xdr:row>
      <xdr:rowOff>170180</xdr:rowOff>
    </xdr:to>
    <xdr:sp macro="" textlink="">
      <xdr:nvSpPr>
        <xdr:cNvPr id="152" name="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扶助費についは、全国、類似団体等いずれも下回っているものの、障害福祉、児童福祉、医療費助成等で増加傾向は続くものと考えられる。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118835</xdr:rowOff>
    </xdr:to>
    <xdr:cxnSp macro="">
      <xdr:nvCxnSpPr>
        <xdr:cNvPr id="188" name="直線コネクタ 187"/>
        <xdr:cNvCxnSpPr/>
      </xdr:nvCxnSpPr>
      <xdr:spPr>
        <a:xfrm>
          <a:off x="3987800" y="9537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107950</xdr:rowOff>
    </xdr:to>
    <xdr:cxnSp macro="">
      <xdr:nvCxnSpPr>
        <xdr:cNvPr id="191" name="直線コネクタ 190"/>
        <xdr:cNvCxnSpPr/>
      </xdr:nvCxnSpPr>
      <xdr:spPr>
        <a:xfrm>
          <a:off x="3098800" y="9439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9978</xdr:rowOff>
    </xdr:to>
    <xdr:cxnSp macro="">
      <xdr:nvCxnSpPr>
        <xdr:cNvPr id="194" name="直線コネクタ 193"/>
        <xdr:cNvCxnSpPr/>
      </xdr:nvCxnSpPr>
      <xdr:spPr>
        <a:xfrm>
          <a:off x="2209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137885</xdr:rowOff>
    </xdr:to>
    <xdr:cxnSp macro="">
      <xdr:nvCxnSpPr>
        <xdr:cNvPr id="197" name="直線コネクタ 196"/>
        <xdr:cNvCxnSpPr/>
      </xdr:nvCxnSpPr>
      <xdr:spPr>
        <a:xfrm>
          <a:off x="1320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その他の経費としては、前年度より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ポイント減少した。要因としては国民健康保険特別会計繰出金△</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千円、下水道事業特別会計繰出金△</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千円の減によるものである。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85090</xdr:rowOff>
    </xdr:to>
    <xdr:cxnSp macro="">
      <xdr:nvCxnSpPr>
        <xdr:cNvPr id="249" name="直線コネクタ 248"/>
        <xdr:cNvCxnSpPr/>
      </xdr:nvCxnSpPr>
      <xdr:spPr>
        <a:xfrm flipV="1">
          <a:off x="15671800" y="979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57</xdr:row>
      <xdr:rowOff>85090</xdr:rowOff>
    </xdr:to>
    <xdr:cxnSp macro="">
      <xdr:nvCxnSpPr>
        <xdr:cNvPr id="252" name="直線コネクタ 251"/>
        <xdr:cNvCxnSpPr/>
      </xdr:nvCxnSpPr>
      <xdr:spPr>
        <a:xfrm>
          <a:off x="14782800" y="96367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142240</xdr:rowOff>
    </xdr:to>
    <xdr:cxnSp macro="">
      <xdr:nvCxnSpPr>
        <xdr:cNvPr id="255" name="直線コネクタ 254"/>
        <xdr:cNvCxnSpPr/>
      </xdr:nvCxnSpPr>
      <xdr:spPr>
        <a:xfrm flipV="1">
          <a:off x="13893800" y="963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46990</xdr:rowOff>
    </xdr:to>
    <xdr:cxnSp macro="">
      <xdr:nvCxnSpPr>
        <xdr:cNvPr id="258" name="直線コネクタ 257"/>
        <xdr:cNvCxnSpPr/>
      </xdr:nvCxnSpPr>
      <xdr:spPr>
        <a:xfrm flipV="1">
          <a:off x="13004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9"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7" name="テキスト ボックス 276"/>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ポイント増加した。この要因としては民間保育所施設への地域型保育給付費、施設型給付費の増、また施設整備費として</a:t>
          </a:r>
          <a:r>
            <a:rPr kumimoji="1" lang="en-US" altLang="ja-JP" sz="1300">
              <a:latin typeface="ＭＳ Ｐゴシック" panose="020B0600070205080204" pitchFamily="50" charset="-128"/>
              <a:ea typeface="ＭＳ Ｐゴシック" panose="020B0600070205080204" pitchFamily="50" charset="-128"/>
            </a:rPr>
            <a:t>147,000</a:t>
          </a:r>
          <a:r>
            <a:rPr kumimoji="1" lang="ja-JP" altLang="en-US" sz="1300">
              <a:latin typeface="ＭＳ Ｐゴシック" panose="020B0600070205080204" pitchFamily="50" charset="-128"/>
              <a:ea typeface="ＭＳ Ｐゴシック" panose="020B0600070205080204" pitchFamily="50" charset="-128"/>
            </a:rPr>
            <a:t>千円の補助金を負担したことによるものである。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30988</xdr:rowOff>
    </xdr:to>
    <xdr:cxnSp macro="">
      <xdr:nvCxnSpPr>
        <xdr:cNvPr id="307" name="直線コネクタ 306"/>
        <xdr:cNvCxnSpPr/>
      </xdr:nvCxnSpPr>
      <xdr:spPr>
        <a:xfrm>
          <a:off x="15671800" y="64317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39</xdr:row>
      <xdr:rowOff>1270</xdr:rowOff>
    </xdr:to>
    <xdr:cxnSp macro="">
      <xdr:nvCxnSpPr>
        <xdr:cNvPr id="310" name="直線コネクタ 309"/>
        <xdr:cNvCxnSpPr/>
      </xdr:nvCxnSpPr>
      <xdr:spPr>
        <a:xfrm flipV="1">
          <a:off x="14782800" y="643178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28702</xdr:rowOff>
    </xdr:to>
    <xdr:cxnSp macro="">
      <xdr:nvCxnSpPr>
        <xdr:cNvPr id="313" name="直線コネクタ 312"/>
        <xdr:cNvCxnSpPr/>
      </xdr:nvCxnSpPr>
      <xdr:spPr>
        <a:xfrm flipV="1">
          <a:off x="13893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28702</xdr:rowOff>
    </xdr:to>
    <xdr:cxnSp macro="">
      <xdr:nvCxnSpPr>
        <xdr:cNvPr id="316" name="直線コネクタ 315"/>
        <xdr:cNvCxnSpPr/>
      </xdr:nvCxnSpPr>
      <xdr:spPr>
        <a:xfrm>
          <a:off x="13004800" y="6674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8" name="楕円 327"/>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9" name="テキスト ボックス 328"/>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0" name="楕円 329"/>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1" name="テキスト ボックス 330"/>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32" name="楕円 331"/>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33" name="テキスト ボックス 332"/>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108204</xdr:rowOff>
    </xdr:from>
    <xdr:to>
      <xdr:col>65</xdr:col>
      <xdr:colOff>53975</xdr:colOff>
      <xdr:row>39</xdr:row>
      <xdr:rowOff>38354</xdr:rowOff>
    </xdr:to>
    <xdr:sp macro="" textlink="">
      <xdr:nvSpPr>
        <xdr:cNvPr id="334" name="楕円 333"/>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23131</xdr:rowOff>
    </xdr:from>
    <xdr:ext cx="762000" cy="259045"/>
    <xdr:sp macro="" textlink="">
      <xdr:nvSpPr>
        <xdr:cNvPr id="335" name="テキスト ボックス 334"/>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公債費はどの平均値も下回ってはいるが、学校給食センター、保育所改築、中学校体育館改築等、大規模改修の計画が控えており、計画的な事業実施と財源の確保が求められている。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77470</xdr:rowOff>
    </xdr:to>
    <xdr:cxnSp macro="">
      <xdr:nvCxnSpPr>
        <xdr:cNvPr id="368" name="直線コネクタ 367"/>
        <xdr:cNvCxnSpPr/>
      </xdr:nvCxnSpPr>
      <xdr:spPr>
        <a:xfrm flipV="1">
          <a:off x="3987800" y="12860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75</xdr:row>
      <xdr:rowOff>77470</xdr:rowOff>
    </xdr:to>
    <xdr:cxnSp macro="">
      <xdr:nvCxnSpPr>
        <xdr:cNvPr id="371" name="直線コネクタ 370"/>
        <xdr:cNvCxnSpPr/>
      </xdr:nvCxnSpPr>
      <xdr:spPr>
        <a:xfrm>
          <a:off x="3098800" y="12776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75</xdr:row>
      <xdr:rowOff>8890</xdr:rowOff>
    </xdr:to>
    <xdr:cxnSp macro="">
      <xdr:nvCxnSpPr>
        <xdr:cNvPr id="374" name="直線コネクタ 373"/>
        <xdr:cNvCxnSpPr/>
      </xdr:nvCxnSpPr>
      <xdr:spPr>
        <a:xfrm flipV="1">
          <a:off x="2209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100330</xdr:rowOff>
    </xdr:to>
    <xdr:cxnSp macro="">
      <xdr:nvCxnSpPr>
        <xdr:cNvPr id="377" name="直線コネクタ 376"/>
        <xdr:cNvCxnSpPr/>
      </xdr:nvCxnSpPr>
      <xdr:spPr>
        <a:xfrm flipV="1">
          <a:off x="1320800" y="12867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7" name="楕円 38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8"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9" name="楕円 388"/>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0" name="テキスト ボックス 389"/>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1" name="楕円 390"/>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2" name="テキスト ボックス 391"/>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3" name="楕円 392"/>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4" name="テキスト ボックス 393"/>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5" name="楕円 394"/>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96" name="テキスト ボックス 395"/>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ポイント上昇し、各平均とも上回っている。要因としては、公共施設の修繕等に絡む物件費、民間保育所運営に対しての保育給付費、また平成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年度に際しては新規の保育所施設整備費での補助費の支出増によるものである。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145287</xdr:rowOff>
    </xdr:to>
    <xdr:cxnSp macro="">
      <xdr:nvCxnSpPr>
        <xdr:cNvPr id="427" name="直線コネクタ 426"/>
        <xdr:cNvCxnSpPr/>
      </xdr:nvCxnSpPr>
      <xdr:spPr>
        <a:xfrm>
          <a:off x="15671800" y="13399515"/>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108713</xdr:rowOff>
    </xdr:to>
    <xdr:cxnSp macro="">
      <xdr:nvCxnSpPr>
        <xdr:cNvPr id="430" name="直線コネクタ 429"/>
        <xdr:cNvCxnSpPr/>
      </xdr:nvCxnSpPr>
      <xdr:spPr>
        <a:xfrm flipV="1">
          <a:off x="14782800" y="133995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88137</xdr:rowOff>
    </xdr:to>
    <xdr:cxnSp macro="">
      <xdr:nvCxnSpPr>
        <xdr:cNvPr id="433" name="直線コネクタ 432"/>
        <xdr:cNvCxnSpPr/>
      </xdr:nvCxnSpPr>
      <xdr:spPr>
        <a:xfrm flipV="1">
          <a:off x="13893800" y="134818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88137</xdr:rowOff>
    </xdr:to>
    <xdr:cxnSp macro="">
      <xdr:nvCxnSpPr>
        <xdr:cNvPr id="436" name="直線コネクタ 435"/>
        <xdr:cNvCxnSpPr/>
      </xdr:nvCxnSpPr>
      <xdr:spPr>
        <a:xfrm>
          <a:off x="13004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6" name="楕円 445"/>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47"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8" name="楕円 447"/>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49" name="テキスト ボックス 448"/>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0" name="楕円 449"/>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1" name="テキスト ボックス 450"/>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2" name="楕円 451"/>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3" name="テキスト ボックス 452"/>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4" name="楕円 453"/>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5" name="テキスト ボックス 454"/>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89618</xdr:rowOff>
    </xdr:from>
    <xdr:to>
      <xdr:col>29</xdr:col>
      <xdr:colOff>127000</xdr:colOff>
      <xdr:row>17</xdr:row>
      <xdr:rowOff>101897</xdr:rowOff>
    </xdr:to>
    <xdr:cxnSp macro="">
      <xdr:nvCxnSpPr>
        <xdr:cNvPr id="52" name="直線コネクタ 51"/>
        <xdr:cNvCxnSpPr/>
      </xdr:nvCxnSpPr>
      <xdr:spPr bwMode="auto">
        <a:xfrm flipV="1">
          <a:off x="5003800" y="3051893"/>
          <a:ext cx="6477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72963</xdr:rowOff>
    </xdr:from>
    <xdr:to>
      <xdr:col>26</xdr:col>
      <xdr:colOff>50800</xdr:colOff>
      <xdr:row>17</xdr:row>
      <xdr:rowOff>101897</xdr:rowOff>
    </xdr:to>
    <xdr:cxnSp macro="">
      <xdr:nvCxnSpPr>
        <xdr:cNvPr id="55" name="直線コネクタ 54"/>
        <xdr:cNvCxnSpPr/>
      </xdr:nvCxnSpPr>
      <xdr:spPr bwMode="auto">
        <a:xfrm>
          <a:off x="4305300" y="3035238"/>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22133</xdr:rowOff>
    </xdr:from>
    <xdr:to>
      <xdr:col>22</xdr:col>
      <xdr:colOff>114300</xdr:colOff>
      <xdr:row>17</xdr:row>
      <xdr:rowOff>72963</xdr:rowOff>
    </xdr:to>
    <xdr:cxnSp macro="">
      <xdr:nvCxnSpPr>
        <xdr:cNvPr id="58" name="直線コネクタ 57"/>
        <xdr:cNvCxnSpPr/>
      </xdr:nvCxnSpPr>
      <xdr:spPr bwMode="auto">
        <a:xfrm>
          <a:off x="3606800" y="2984408"/>
          <a:ext cx="698500" cy="5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22133</xdr:rowOff>
    </xdr:from>
    <xdr:to>
      <xdr:col>18</xdr:col>
      <xdr:colOff>177800</xdr:colOff>
      <xdr:row>17</xdr:row>
      <xdr:rowOff>46184</xdr:rowOff>
    </xdr:to>
    <xdr:cxnSp macro="">
      <xdr:nvCxnSpPr>
        <xdr:cNvPr id="61" name="直線コネクタ 60"/>
        <xdr:cNvCxnSpPr/>
      </xdr:nvCxnSpPr>
      <xdr:spPr bwMode="auto">
        <a:xfrm flipV="1">
          <a:off x="2908300" y="2984408"/>
          <a:ext cx="698500" cy="2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38818</xdr:rowOff>
    </xdr:from>
    <xdr:to>
      <xdr:col>29</xdr:col>
      <xdr:colOff>177800</xdr:colOff>
      <xdr:row>17</xdr:row>
      <xdr:rowOff>140418</xdr:rowOff>
    </xdr:to>
    <xdr:sp macro="" textlink="">
      <xdr:nvSpPr>
        <xdr:cNvPr id="71" name="楕円 70"/>
        <xdr:cNvSpPr/>
      </xdr:nvSpPr>
      <xdr:spPr bwMode="auto">
        <a:xfrm>
          <a:off x="56007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55345</xdr:rowOff>
    </xdr:from>
    <xdr:ext cx="762000" cy="259045"/>
    <xdr:sp macro="" textlink="">
      <xdr:nvSpPr>
        <xdr:cNvPr id="72" name="人口1人当たり決算額の推移該当値テキスト130"/>
        <xdr:cNvSpPr txBox="1"/>
      </xdr:nvSpPr>
      <xdr:spPr>
        <a:xfrm>
          <a:off x="5740400" y="284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51097</xdr:rowOff>
    </xdr:from>
    <xdr:to>
      <xdr:col>26</xdr:col>
      <xdr:colOff>101600</xdr:colOff>
      <xdr:row>17</xdr:row>
      <xdr:rowOff>152697</xdr:rowOff>
    </xdr:to>
    <xdr:sp macro="" textlink="">
      <xdr:nvSpPr>
        <xdr:cNvPr id="73" name="楕円 72"/>
        <xdr:cNvSpPr/>
      </xdr:nvSpPr>
      <xdr:spPr bwMode="auto">
        <a:xfrm>
          <a:off x="4953000" y="301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162874</xdr:rowOff>
    </xdr:from>
    <xdr:ext cx="736600" cy="259045"/>
    <xdr:sp macro="" textlink="">
      <xdr:nvSpPr>
        <xdr:cNvPr id="74" name="テキスト ボックス 73"/>
        <xdr:cNvSpPr txBox="1"/>
      </xdr:nvSpPr>
      <xdr:spPr>
        <a:xfrm>
          <a:off x="4622800" y="27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22163</xdr:rowOff>
    </xdr:from>
    <xdr:to>
      <xdr:col>22</xdr:col>
      <xdr:colOff>165100</xdr:colOff>
      <xdr:row>17</xdr:row>
      <xdr:rowOff>123763</xdr:rowOff>
    </xdr:to>
    <xdr:sp macro="" textlink="">
      <xdr:nvSpPr>
        <xdr:cNvPr id="75" name="楕円 74"/>
        <xdr:cNvSpPr/>
      </xdr:nvSpPr>
      <xdr:spPr bwMode="auto">
        <a:xfrm>
          <a:off x="4254500" y="298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133940</xdr:rowOff>
    </xdr:from>
    <xdr:ext cx="762000" cy="259045"/>
    <xdr:sp macro="" textlink="">
      <xdr:nvSpPr>
        <xdr:cNvPr id="76" name="テキスト ボックス 75"/>
        <xdr:cNvSpPr txBox="1"/>
      </xdr:nvSpPr>
      <xdr:spPr>
        <a:xfrm>
          <a:off x="3924300" y="27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142783</xdr:rowOff>
    </xdr:from>
    <xdr:to>
      <xdr:col>19</xdr:col>
      <xdr:colOff>38100</xdr:colOff>
      <xdr:row>17</xdr:row>
      <xdr:rowOff>72933</xdr:rowOff>
    </xdr:to>
    <xdr:sp macro="" textlink="">
      <xdr:nvSpPr>
        <xdr:cNvPr id="77" name="楕円 76"/>
        <xdr:cNvSpPr/>
      </xdr:nvSpPr>
      <xdr:spPr bwMode="auto">
        <a:xfrm>
          <a:off x="3556000" y="293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83110</xdr:rowOff>
    </xdr:from>
    <xdr:ext cx="762000" cy="259045"/>
    <xdr:sp macro="" textlink="">
      <xdr:nvSpPr>
        <xdr:cNvPr id="78" name="テキスト ボックス 77"/>
        <xdr:cNvSpPr txBox="1"/>
      </xdr:nvSpPr>
      <xdr:spPr>
        <a:xfrm>
          <a:off x="3225800" y="270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166834</xdr:rowOff>
    </xdr:from>
    <xdr:to>
      <xdr:col>15</xdr:col>
      <xdr:colOff>101600</xdr:colOff>
      <xdr:row>17</xdr:row>
      <xdr:rowOff>96984</xdr:rowOff>
    </xdr:to>
    <xdr:sp macro="" textlink="">
      <xdr:nvSpPr>
        <xdr:cNvPr id="79" name="楕円 78"/>
        <xdr:cNvSpPr/>
      </xdr:nvSpPr>
      <xdr:spPr bwMode="auto">
        <a:xfrm>
          <a:off x="2857500" y="295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107161</xdr:rowOff>
    </xdr:from>
    <xdr:ext cx="762000" cy="259045"/>
    <xdr:sp macro="" textlink="">
      <xdr:nvSpPr>
        <xdr:cNvPr id="80" name="テキスト ボックス 79"/>
        <xdr:cNvSpPr txBox="1"/>
      </xdr:nvSpPr>
      <xdr:spPr>
        <a:xfrm>
          <a:off x="2527300" y="272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270908</xdr:rowOff>
    </xdr:from>
    <xdr:ext cx="762000" cy="259045"/>
    <xdr:sp macro="" textlink="">
      <xdr:nvSpPr>
        <xdr:cNvPr id="111" name="人口1人当たり決算額の推移最小値テキスト445"/>
        <xdr:cNvSpPr txBox="1"/>
      </xdr:nvSpPr>
      <xdr:spPr>
        <a:xfrm>
          <a:off x="5740400" y="739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184607</xdr:rowOff>
    </xdr:from>
    <xdr:to>
      <xdr:col>29</xdr:col>
      <xdr:colOff>127000</xdr:colOff>
      <xdr:row>37</xdr:row>
      <xdr:rowOff>260731</xdr:rowOff>
    </xdr:to>
    <xdr:cxnSp macro="">
      <xdr:nvCxnSpPr>
        <xdr:cNvPr id="115" name="直線コネクタ 114"/>
        <xdr:cNvCxnSpPr/>
      </xdr:nvCxnSpPr>
      <xdr:spPr bwMode="auto">
        <a:xfrm>
          <a:off x="5003800" y="7309307"/>
          <a:ext cx="6477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184607</xdr:rowOff>
    </xdr:from>
    <xdr:to>
      <xdr:col>26</xdr:col>
      <xdr:colOff>50800</xdr:colOff>
      <xdr:row>37</xdr:row>
      <xdr:rowOff>216383</xdr:rowOff>
    </xdr:to>
    <xdr:cxnSp macro="">
      <xdr:nvCxnSpPr>
        <xdr:cNvPr id="118" name="直線コネクタ 117"/>
        <xdr:cNvCxnSpPr/>
      </xdr:nvCxnSpPr>
      <xdr:spPr bwMode="auto">
        <a:xfrm flipV="1">
          <a:off x="4305300" y="7309307"/>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196037</xdr:rowOff>
    </xdr:from>
    <xdr:to>
      <xdr:col>22</xdr:col>
      <xdr:colOff>114300</xdr:colOff>
      <xdr:row>37</xdr:row>
      <xdr:rowOff>216383</xdr:rowOff>
    </xdr:to>
    <xdr:cxnSp macro="">
      <xdr:nvCxnSpPr>
        <xdr:cNvPr id="121" name="直線コネクタ 120"/>
        <xdr:cNvCxnSpPr/>
      </xdr:nvCxnSpPr>
      <xdr:spPr bwMode="auto">
        <a:xfrm>
          <a:off x="3606800" y="7320737"/>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110573</xdr:rowOff>
    </xdr:from>
    <xdr:to>
      <xdr:col>18</xdr:col>
      <xdr:colOff>177800</xdr:colOff>
      <xdr:row>37</xdr:row>
      <xdr:rowOff>196037</xdr:rowOff>
    </xdr:to>
    <xdr:cxnSp macro="">
      <xdr:nvCxnSpPr>
        <xdr:cNvPr id="124" name="直線コネクタ 123"/>
        <xdr:cNvCxnSpPr/>
      </xdr:nvCxnSpPr>
      <xdr:spPr bwMode="auto">
        <a:xfrm>
          <a:off x="2908300" y="7063823"/>
          <a:ext cx="698500" cy="25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209931</xdr:rowOff>
    </xdr:from>
    <xdr:to>
      <xdr:col>29</xdr:col>
      <xdr:colOff>177800</xdr:colOff>
      <xdr:row>37</xdr:row>
      <xdr:rowOff>311531</xdr:rowOff>
    </xdr:to>
    <xdr:sp macro="" textlink="">
      <xdr:nvSpPr>
        <xdr:cNvPr id="134" name="楕円 133"/>
        <xdr:cNvSpPr/>
      </xdr:nvSpPr>
      <xdr:spPr bwMode="auto">
        <a:xfrm>
          <a:off x="5600700" y="733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118508</xdr:rowOff>
    </xdr:from>
    <xdr:ext cx="762000" cy="259045"/>
    <xdr:sp macro="" textlink="">
      <xdr:nvSpPr>
        <xdr:cNvPr id="135" name="人口1人当たり決算額の推移該当値テキスト445"/>
        <xdr:cNvSpPr txBox="1"/>
      </xdr:nvSpPr>
      <xdr:spPr>
        <a:xfrm>
          <a:off x="5740400" y="724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133807</xdr:rowOff>
    </xdr:from>
    <xdr:to>
      <xdr:col>26</xdr:col>
      <xdr:colOff>101600</xdr:colOff>
      <xdr:row>37</xdr:row>
      <xdr:rowOff>235407</xdr:rowOff>
    </xdr:to>
    <xdr:sp macro="" textlink="">
      <xdr:nvSpPr>
        <xdr:cNvPr id="136" name="楕円 135"/>
        <xdr:cNvSpPr/>
      </xdr:nvSpPr>
      <xdr:spPr bwMode="auto">
        <a:xfrm>
          <a:off x="4953000" y="725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220184</xdr:rowOff>
    </xdr:from>
    <xdr:ext cx="736600" cy="259045"/>
    <xdr:sp macro="" textlink="">
      <xdr:nvSpPr>
        <xdr:cNvPr id="137" name="テキスト ボックス 136"/>
        <xdr:cNvSpPr txBox="1"/>
      </xdr:nvSpPr>
      <xdr:spPr>
        <a:xfrm>
          <a:off x="4622800" y="734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165583</xdr:rowOff>
    </xdr:from>
    <xdr:to>
      <xdr:col>22</xdr:col>
      <xdr:colOff>165100</xdr:colOff>
      <xdr:row>37</xdr:row>
      <xdr:rowOff>267183</xdr:rowOff>
    </xdr:to>
    <xdr:sp macro="" textlink="">
      <xdr:nvSpPr>
        <xdr:cNvPr id="138" name="楕円 137"/>
        <xdr:cNvSpPr/>
      </xdr:nvSpPr>
      <xdr:spPr bwMode="auto">
        <a:xfrm>
          <a:off x="4254500" y="729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251960</xdr:rowOff>
    </xdr:from>
    <xdr:ext cx="762000" cy="259045"/>
    <xdr:sp macro="" textlink="">
      <xdr:nvSpPr>
        <xdr:cNvPr id="139" name="テキスト ボックス 138"/>
        <xdr:cNvSpPr txBox="1"/>
      </xdr:nvSpPr>
      <xdr:spPr>
        <a:xfrm>
          <a:off x="3924300" y="737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145237</xdr:rowOff>
    </xdr:from>
    <xdr:to>
      <xdr:col>19</xdr:col>
      <xdr:colOff>38100</xdr:colOff>
      <xdr:row>37</xdr:row>
      <xdr:rowOff>246837</xdr:rowOff>
    </xdr:to>
    <xdr:sp macro="" textlink="">
      <xdr:nvSpPr>
        <xdr:cNvPr id="140" name="楕円 139"/>
        <xdr:cNvSpPr/>
      </xdr:nvSpPr>
      <xdr:spPr bwMode="auto">
        <a:xfrm>
          <a:off x="3556000" y="726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231614</xdr:rowOff>
    </xdr:from>
    <xdr:ext cx="762000" cy="259045"/>
    <xdr:sp macro="" textlink="">
      <xdr:nvSpPr>
        <xdr:cNvPr id="141" name="テキスト ボックス 140"/>
        <xdr:cNvSpPr txBox="1"/>
      </xdr:nvSpPr>
      <xdr:spPr>
        <a:xfrm>
          <a:off x="3225800" y="735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59773</xdr:rowOff>
    </xdr:from>
    <xdr:to>
      <xdr:col>15</xdr:col>
      <xdr:colOff>101600</xdr:colOff>
      <xdr:row>36</xdr:row>
      <xdr:rowOff>161373</xdr:rowOff>
    </xdr:to>
    <xdr:sp macro="" textlink="">
      <xdr:nvSpPr>
        <xdr:cNvPr id="142" name="楕円 141"/>
        <xdr:cNvSpPr/>
      </xdr:nvSpPr>
      <xdr:spPr bwMode="auto">
        <a:xfrm>
          <a:off x="2857500" y="701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146150</xdr:rowOff>
    </xdr:from>
    <xdr:ext cx="762000" cy="259045"/>
    <xdr:sp macro="" textlink="">
      <xdr:nvSpPr>
        <xdr:cNvPr id="143" name="テキスト ボックス 142"/>
        <xdr:cNvSpPr txBox="1"/>
      </xdr:nvSpPr>
      <xdr:spPr>
        <a:xfrm>
          <a:off x="2527300" y="709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23,669
23,575
24.99
8,635,887
8,173,409
422,784
5,009,460
5,917,684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93588</xdr:rowOff>
    </xdr:from>
    <xdr:to>
      <xdr:col>24</xdr:col>
      <xdr:colOff>63500</xdr:colOff>
      <xdr:row>35</xdr:row>
      <xdr:rowOff>120008</xdr:rowOff>
    </xdr:to>
    <xdr:cxnSp macro="">
      <xdr:nvCxnSpPr>
        <xdr:cNvPr id="63" name="直線コネクタ 62"/>
        <xdr:cNvCxnSpPr/>
      </xdr:nvCxnSpPr>
      <xdr:spPr>
        <a:xfrm>
          <a:off x="3797300" y="6094338"/>
          <a:ext cx="8382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85032</xdr:rowOff>
    </xdr:from>
    <xdr:to>
      <xdr:col>19</xdr:col>
      <xdr:colOff>177800</xdr:colOff>
      <xdr:row>35</xdr:row>
      <xdr:rowOff>93588</xdr:rowOff>
    </xdr:to>
    <xdr:cxnSp macro="">
      <xdr:nvCxnSpPr>
        <xdr:cNvPr id="66" name="直線コネクタ 65"/>
        <xdr:cNvCxnSpPr/>
      </xdr:nvCxnSpPr>
      <xdr:spPr>
        <a:xfrm>
          <a:off x="2908300" y="6085782"/>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70091</xdr:rowOff>
    </xdr:from>
    <xdr:to>
      <xdr:col>15</xdr:col>
      <xdr:colOff>50800</xdr:colOff>
      <xdr:row>35</xdr:row>
      <xdr:rowOff>85032</xdr:rowOff>
    </xdr:to>
    <xdr:cxnSp macro="">
      <xdr:nvCxnSpPr>
        <xdr:cNvPr id="69" name="直線コネクタ 68"/>
        <xdr:cNvCxnSpPr/>
      </xdr:nvCxnSpPr>
      <xdr:spPr>
        <a:xfrm>
          <a:off x="2019300" y="6070841"/>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56833</xdr:rowOff>
    </xdr:from>
    <xdr:to>
      <xdr:col>10</xdr:col>
      <xdr:colOff>114300</xdr:colOff>
      <xdr:row>35</xdr:row>
      <xdr:rowOff>70091</xdr:rowOff>
    </xdr:to>
    <xdr:cxnSp macro="">
      <xdr:nvCxnSpPr>
        <xdr:cNvPr id="72" name="直線コネクタ 71"/>
        <xdr:cNvCxnSpPr/>
      </xdr:nvCxnSpPr>
      <xdr:spPr>
        <a:xfrm>
          <a:off x="1130300" y="6057583"/>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69208</xdr:rowOff>
    </xdr:from>
    <xdr:to>
      <xdr:col>24</xdr:col>
      <xdr:colOff>114300</xdr:colOff>
      <xdr:row>35</xdr:row>
      <xdr:rowOff>170808</xdr:rowOff>
    </xdr:to>
    <xdr:sp macro="" textlink="">
      <xdr:nvSpPr>
        <xdr:cNvPr id="82" name="楕円 81"/>
        <xdr:cNvSpPr/>
      </xdr:nvSpPr>
      <xdr:spPr>
        <a:xfrm>
          <a:off x="4584700" y="60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92085</xdr:rowOff>
    </xdr:from>
    <xdr:ext cx="534377" cy="259045"/>
    <xdr:sp macro="" textlink="">
      <xdr:nvSpPr>
        <xdr:cNvPr id="83" name="人件費該当値テキスト"/>
        <xdr:cNvSpPr txBox="1"/>
      </xdr:nvSpPr>
      <xdr:spPr>
        <a:xfrm>
          <a:off x="4686300" y="59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42788</xdr:rowOff>
    </xdr:from>
    <xdr:to>
      <xdr:col>20</xdr:col>
      <xdr:colOff>38100</xdr:colOff>
      <xdr:row>35</xdr:row>
      <xdr:rowOff>144388</xdr:rowOff>
    </xdr:to>
    <xdr:sp macro="" textlink="">
      <xdr:nvSpPr>
        <xdr:cNvPr id="84" name="楕円 83"/>
        <xdr:cNvSpPr/>
      </xdr:nvSpPr>
      <xdr:spPr>
        <a:xfrm>
          <a:off x="3746500" y="60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160915</xdr:rowOff>
    </xdr:from>
    <xdr:ext cx="534377" cy="259045"/>
    <xdr:sp macro="" textlink="">
      <xdr:nvSpPr>
        <xdr:cNvPr id="85" name="テキスト ボックス 84"/>
        <xdr:cNvSpPr txBox="1"/>
      </xdr:nvSpPr>
      <xdr:spPr>
        <a:xfrm>
          <a:off x="3530111" y="581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34232</xdr:rowOff>
    </xdr:from>
    <xdr:to>
      <xdr:col>15</xdr:col>
      <xdr:colOff>101600</xdr:colOff>
      <xdr:row>35</xdr:row>
      <xdr:rowOff>135832</xdr:rowOff>
    </xdr:to>
    <xdr:sp macro="" textlink="">
      <xdr:nvSpPr>
        <xdr:cNvPr id="86" name="楕円 85"/>
        <xdr:cNvSpPr/>
      </xdr:nvSpPr>
      <xdr:spPr>
        <a:xfrm>
          <a:off x="2857500" y="60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152359</xdr:rowOff>
    </xdr:from>
    <xdr:ext cx="534377" cy="259045"/>
    <xdr:sp macro="" textlink="">
      <xdr:nvSpPr>
        <xdr:cNvPr id="87" name="テキスト ボックス 86"/>
        <xdr:cNvSpPr txBox="1"/>
      </xdr:nvSpPr>
      <xdr:spPr>
        <a:xfrm>
          <a:off x="2641111" y="58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19291</xdr:rowOff>
    </xdr:from>
    <xdr:to>
      <xdr:col>10</xdr:col>
      <xdr:colOff>165100</xdr:colOff>
      <xdr:row>35</xdr:row>
      <xdr:rowOff>120891</xdr:rowOff>
    </xdr:to>
    <xdr:sp macro="" textlink="">
      <xdr:nvSpPr>
        <xdr:cNvPr id="88" name="楕円 87"/>
        <xdr:cNvSpPr/>
      </xdr:nvSpPr>
      <xdr:spPr>
        <a:xfrm>
          <a:off x="1968500" y="60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137418</xdr:rowOff>
    </xdr:from>
    <xdr:ext cx="534377" cy="259045"/>
    <xdr:sp macro="" textlink="">
      <xdr:nvSpPr>
        <xdr:cNvPr id="89" name="テキスト ボックス 88"/>
        <xdr:cNvSpPr txBox="1"/>
      </xdr:nvSpPr>
      <xdr:spPr>
        <a:xfrm>
          <a:off x="1752111" y="57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6033</xdr:rowOff>
    </xdr:from>
    <xdr:to>
      <xdr:col>6</xdr:col>
      <xdr:colOff>38100</xdr:colOff>
      <xdr:row>35</xdr:row>
      <xdr:rowOff>107633</xdr:rowOff>
    </xdr:to>
    <xdr:sp macro="" textlink="">
      <xdr:nvSpPr>
        <xdr:cNvPr id="90" name="楕円 89"/>
        <xdr:cNvSpPr/>
      </xdr:nvSpPr>
      <xdr:spPr>
        <a:xfrm>
          <a:off x="1079500" y="6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124160</xdr:rowOff>
    </xdr:from>
    <xdr:ext cx="534377" cy="259045"/>
    <xdr:sp macro="" textlink="">
      <xdr:nvSpPr>
        <xdr:cNvPr id="91" name="テキスト ボックス 90"/>
        <xdr:cNvSpPr txBox="1"/>
      </xdr:nvSpPr>
      <xdr:spPr>
        <a:xfrm>
          <a:off x="863111" y="57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61573</xdr:rowOff>
    </xdr:from>
    <xdr:to>
      <xdr:col>24</xdr:col>
      <xdr:colOff>63500</xdr:colOff>
      <xdr:row>58</xdr:row>
      <xdr:rowOff>75747</xdr:rowOff>
    </xdr:to>
    <xdr:cxnSp macro="">
      <xdr:nvCxnSpPr>
        <xdr:cNvPr id="123" name="直線コネクタ 122"/>
        <xdr:cNvCxnSpPr/>
      </xdr:nvCxnSpPr>
      <xdr:spPr>
        <a:xfrm flipV="1">
          <a:off x="3797300" y="10005673"/>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75747</xdr:rowOff>
    </xdr:from>
    <xdr:to>
      <xdr:col>19</xdr:col>
      <xdr:colOff>177800</xdr:colOff>
      <xdr:row>58</xdr:row>
      <xdr:rowOff>90257</xdr:rowOff>
    </xdr:to>
    <xdr:cxnSp macro="">
      <xdr:nvCxnSpPr>
        <xdr:cNvPr id="126" name="直線コネクタ 125"/>
        <xdr:cNvCxnSpPr/>
      </xdr:nvCxnSpPr>
      <xdr:spPr>
        <a:xfrm flipV="1">
          <a:off x="2908300" y="10019847"/>
          <a:ext cx="889000" cy="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88080</xdr:rowOff>
    </xdr:from>
    <xdr:to>
      <xdr:col>15</xdr:col>
      <xdr:colOff>50800</xdr:colOff>
      <xdr:row>58</xdr:row>
      <xdr:rowOff>90257</xdr:rowOff>
    </xdr:to>
    <xdr:cxnSp macro="">
      <xdr:nvCxnSpPr>
        <xdr:cNvPr id="129" name="直線コネクタ 128"/>
        <xdr:cNvCxnSpPr/>
      </xdr:nvCxnSpPr>
      <xdr:spPr>
        <a:xfrm>
          <a:off x="2019300" y="100321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78402</xdr:rowOff>
    </xdr:from>
    <xdr:to>
      <xdr:col>10</xdr:col>
      <xdr:colOff>114300</xdr:colOff>
      <xdr:row>58</xdr:row>
      <xdr:rowOff>88080</xdr:rowOff>
    </xdr:to>
    <xdr:cxnSp macro="">
      <xdr:nvCxnSpPr>
        <xdr:cNvPr id="132" name="直線コネクタ 131"/>
        <xdr:cNvCxnSpPr/>
      </xdr:nvCxnSpPr>
      <xdr:spPr>
        <a:xfrm>
          <a:off x="1130300" y="1002250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10773</xdr:rowOff>
    </xdr:from>
    <xdr:to>
      <xdr:col>24</xdr:col>
      <xdr:colOff>114300</xdr:colOff>
      <xdr:row>58</xdr:row>
      <xdr:rowOff>112373</xdr:rowOff>
    </xdr:to>
    <xdr:sp macro="" textlink="">
      <xdr:nvSpPr>
        <xdr:cNvPr id="142" name="楕円 141"/>
        <xdr:cNvSpPr/>
      </xdr:nvSpPr>
      <xdr:spPr>
        <a:xfrm>
          <a:off x="4584700" y="995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160650</xdr:rowOff>
    </xdr:from>
    <xdr:ext cx="534377" cy="259045"/>
    <xdr:sp macro="" textlink="">
      <xdr:nvSpPr>
        <xdr:cNvPr id="143" name="物件費該当値テキスト"/>
        <xdr:cNvSpPr txBox="1"/>
      </xdr:nvSpPr>
      <xdr:spPr>
        <a:xfrm>
          <a:off x="4686300" y="99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24947</xdr:rowOff>
    </xdr:from>
    <xdr:to>
      <xdr:col>20</xdr:col>
      <xdr:colOff>38100</xdr:colOff>
      <xdr:row>58</xdr:row>
      <xdr:rowOff>126547</xdr:rowOff>
    </xdr:to>
    <xdr:sp macro="" textlink="">
      <xdr:nvSpPr>
        <xdr:cNvPr id="144" name="楕円 143"/>
        <xdr:cNvSpPr/>
      </xdr:nvSpPr>
      <xdr:spPr>
        <a:xfrm>
          <a:off x="3746500" y="996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117674</xdr:rowOff>
    </xdr:from>
    <xdr:ext cx="534377" cy="259045"/>
    <xdr:sp macro="" textlink="">
      <xdr:nvSpPr>
        <xdr:cNvPr id="145" name="テキスト ボックス 144"/>
        <xdr:cNvSpPr txBox="1"/>
      </xdr:nvSpPr>
      <xdr:spPr>
        <a:xfrm>
          <a:off x="3530111" y="100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39457</xdr:rowOff>
    </xdr:from>
    <xdr:to>
      <xdr:col>15</xdr:col>
      <xdr:colOff>101600</xdr:colOff>
      <xdr:row>58</xdr:row>
      <xdr:rowOff>141057</xdr:rowOff>
    </xdr:to>
    <xdr:sp macro="" textlink="">
      <xdr:nvSpPr>
        <xdr:cNvPr id="146" name="楕円 145"/>
        <xdr:cNvSpPr/>
      </xdr:nvSpPr>
      <xdr:spPr>
        <a:xfrm>
          <a:off x="2857500" y="99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132184</xdr:rowOff>
    </xdr:from>
    <xdr:ext cx="534377" cy="259045"/>
    <xdr:sp macro="" textlink="">
      <xdr:nvSpPr>
        <xdr:cNvPr id="147" name="テキスト ボックス 146"/>
        <xdr:cNvSpPr txBox="1"/>
      </xdr:nvSpPr>
      <xdr:spPr>
        <a:xfrm>
          <a:off x="2641111" y="100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37280</xdr:rowOff>
    </xdr:from>
    <xdr:to>
      <xdr:col>10</xdr:col>
      <xdr:colOff>165100</xdr:colOff>
      <xdr:row>58</xdr:row>
      <xdr:rowOff>138880</xdr:rowOff>
    </xdr:to>
    <xdr:sp macro="" textlink="">
      <xdr:nvSpPr>
        <xdr:cNvPr id="148" name="楕円 147"/>
        <xdr:cNvSpPr/>
      </xdr:nvSpPr>
      <xdr:spPr>
        <a:xfrm>
          <a:off x="1968500" y="99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130007</xdr:rowOff>
    </xdr:from>
    <xdr:ext cx="534377" cy="259045"/>
    <xdr:sp macro="" textlink="">
      <xdr:nvSpPr>
        <xdr:cNvPr id="149" name="テキスト ボックス 148"/>
        <xdr:cNvSpPr txBox="1"/>
      </xdr:nvSpPr>
      <xdr:spPr>
        <a:xfrm>
          <a:off x="1752111" y="100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27602</xdr:rowOff>
    </xdr:from>
    <xdr:to>
      <xdr:col>6</xdr:col>
      <xdr:colOff>38100</xdr:colOff>
      <xdr:row>58</xdr:row>
      <xdr:rowOff>129202</xdr:rowOff>
    </xdr:to>
    <xdr:sp macro="" textlink="">
      <xdr:nvSpPr>
        <xdr:cNvPr id="150" name="楕円 149"/>
        <xdr:cNvSpPr/>
      </xdr:nvSpPr>
      <xdr:spPr>
        <a:xfrm>
          <a:off x="1079500" y="99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120329</xdr:rowOff>
    </xdr:from>
    <xdr:ext cx="534377" cy="259045"/>
    <xdr:sp macro="" textlink="">
      <xdr:nvSpPr>
        <xdr:cNvPr id="151" name="テキスト ボックス 150"/>
        <xdr:cNvSpPr txBox="1"/>
      </xdr:nvSpPr>
      <xdr:spPr>
        <a:xfrm>
          <a:off x="863111" y="100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32258</xdr:rowOff>
    </xdr:from>
    <xdr:to>
      <xdr:col>24</xdr:col>
      <xdr:colOff>63500</xdr:colOff>
      <xdr:row>78</xdr:row>
      <xdr:rowOff>100152</xdr:rowOff>
    </xdr:to>
    <xdr:cxnSp macro="">
      <xdr:nvCxnSpPr>
        <xdr:cNvPr id="180" name="直線コネクタ 179"/>
        <xdr:cNvCxnSpPr/>
      </xdr:nvCxnSpPr>
      <xdr:spPr>
        <a:xfrm flipV="1">
          <a:off x="3797300" y="13405358"/>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96952</xdr:rowOff>
    </xdr:from>
    <xdr:to>
      <xdr:col>19</xdr:col>
      <xdr:colOff>177800</xdr:colOff>
      <xdr:row>78</xdr:row>
      <xdr:rowOff>100152</xdr:rowOff>
    </xdr:to>
    <xdr:cxnSp macro="">
      <xdr:nvCxnSpPr>
        <xdr:cNvPr id="183" name="直線コネクタ 182"/>
        <xdr:cNvCxnSpPr/>
      </xdr:nvCxnSpPr>
      <xdr:spPr>
        <a:xfrm>
          <a:off x="2908300" y="1347005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58089</xdr:rowOff>
    </xdr:from>
    <xdr:to>
      <xdr:col>15</xdr:col>
      <xdr:colOff>50800</xdr:colOff>
      <xdr:row>78</xdr:row>
      <xdr:rowOff>96952</xdr:rowOff>
    </xdr:to>
    <xdr:cxnSp macro="">
      <xdr:nvCxnSpPr>
        <xdr:cNvPr id="186" name="直線コネクタ 185"/>
        <xdr:cNvCxnSpPr/>
      </xdr:nvCxnSpPr>
      <xdr:spPr>
        <a:xfrm>
          <a:off x="2019300" y="134311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58089</xdr:rowOff>
    </xdr:from>
    <xdr:to>
      <xdr:col>10</xdr:col>
      <xdr:colOff>114300</xdr:colOff>
      <xdr:row>78</xdr:row>
      <xdr:rowOff>63652</xdr:rowOff>
    </xdr:to>
    <xdr:cxnSp macro="">
      <xdr:nvCxnSpPr>
        <xdr:cNvPr id="189" name="直線コネクタ 188"/>
        <xdr:cNvCxnSpPr/>
      </xdr:nvCxnSpPr>
      <xdr:spPr>
        <a:xfrm flipV="1">
          <a:off x="1130300" y="13431189"/>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152908</xdr:rowOff>
    </xdr:from>
    <xdr:to>
      <xdr:col>24</xdr:col>
      <xdr:colOff>114300</xdr:colOff>
      <xdr:row>78</xdr:row>
      <xdr:rowOff>83058</xdr:rowOff>
    </xdr:to>
    <xdr:sp macro="" textlink="">
      <xdr:nvSpPr>
        <xdr:cNvPr id="199" name="楕円 198"/>
        <xdr:cNvSpPr/>
      </xdr:nvSpPr>
      <xdr:spPr>
        <a:xfrm>
          <a:off x="45847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131335</xdr:rowOff>
    </xdr:from>
    <xdr:ext cx="469744" cy="259045"/>
    <xdr:sp macro="" textlink="">
      <xdr:nvSpPr>
        <xdr:cNvPr id="200" name="維持補修費該当値テキスト"/>
        <xdr:cNvSpPr txBox="1"/>
      </xdr:nvSpPr>
      <xdr:spPr>
        <a:xfrm>
          <a:off x="4686300" y="1333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49352</xdr:rowOff>
    </xdr:from>
    <xdr:to>
      <xdr:col>20</xdr:col>
      <xdr:colOff>38100</xdr:colOff>
      <xdr:row>78</xdr:row>
      <xdr:rowOff>150952</xdr:rowOff>
    </xdr:to>
    <xdr:sp macro="" textlink="">
      <xdr:nvSpPr>
        <xdr:cNvPr id="201" name="楕円 200"/>
        <xdr:cNvSpPr/>
      </xdr:nvSpPr>
      <xdr:spPr>
        <a:xfrm>
          <a:off x="3746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142079</xdr:rowOff>
    </xdr:from>
    <xdr:ext cx="469744" cy="259045"/>
    <xdr:sp macro="" textlink="">
      <xdr:nvSpPr>
        <xdr:cNvPr id="202" name="テキスト ボックス 201"/>
        <xdr:cNvSpPr txBox="1"/>
      </xdr:nvSpPr>
      <xdr:spPr>
        <a:xfrm>
          <a:off x="3562428" y="135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46152</xdr:rowOff>
    </xdr:from>
    <xdr:to>
      <xdr:col>15</xdr:col>
      <xdr:colOff>101600</xdr:colOff>
      <xdr:row>78</xdr:row>
      <xdr:rowOff>147752</xdr:rowOff>
    </xdr:to>
    <xdr:sp macro="" textlink="">
      <xdr:nvSpPr>
        <xdr:cNvPr id="203" name="楕円 202"/>
        <xdr:cNvSpPr/>
      </xdr:nvSpPr>
      <xdr:spPr>
        <a:xfrm>
          <a:off x="2857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138879</xdr:rowOff>
    </xdr:from>
    <xdr:ext cx="469744" cy="259045"/>
    <xdr:sp macro="" textlink="">
      <xdr:nvSpPr>
        <xdr:cNvPr id="204" name="テキスト ボックス 203"/>
        <xdr:cNvSpPr txBox="1"/>
      </xdr:nvSpPr>
      <xdr:spPr>
        <a:xfrm>
          <a:off x="2673428" y="135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7289</xdr:rowOff>
    </xdr:from>
    <xdr:to>
      <xdr:col>10</xdr:col>
      <xdr:colOff>165100</xdr:colOff>
      <xdr:row>78</xdr:row>
      <xdr:rowOff>108889</xdr:rowOff>
    </xdr:to>
    <xdr:sp macro="" textlink="">
      <xdr:nvSpPr>
        <xdr:cNvPr id="205" name="楕円 204"/>
        <xdr:cNvSpPr/>
      </xdr:nvSpPr>
      <xdr:spPr>
        <a:xfrm>
          <a:off x="1968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100016</xdr:rowOff>
    </xdr:from>
    <xdr:ext cx="469744" cy="259045"/>
    <xdr:sp macro="" textlink="">
      <xdr:nvSpPr>
        <xdr:cNvPr id="206" name="テキスト ボックス 205"/>
        <xdr:cNvSpPr txBox="1"/>
      </xdr:nvSpPr>
      <xdr:spPr>
        <a:xfrm>
          <a:off x="1784428" y="134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12852</xdr:rowOff>
    </xdr:from>
    <xdr:to>
      <xdr:col>6</xdr:col>
      <xdr:colOff>38100</xdr:colOff>
      <xdr:row>78</xdr:row>
      <xdr:rowOff>114452</xdr:rowOff>
    </xdr:to>
    <xdr:sp macro="" textlink="">
      <xdr:nvSpPr>
        <xdr:cNvPr id="207" name="楕円 206"/>
        <xdr:cNvSpPr/>
      </xdr:nvSpPr>
      <xdr:spPr>
        <a:xfrm>
          <a:off x="1079500" y="133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105579</xdr:rowOff>
    </xdr:from>
    <xdr:ext cx="469744" cy="259045"/>
    <xdr:sp macro="" textlink="">
      <xdr:nvSpPr>
        <xdr:cNvPr id="208" name="テキスト ボックス 207"/>
        <xdr:cNvSpPr txBox="1"/>
      </xdr:nvSpPr>
      <xdr:spPr>
        <a:xfrm>
          <a:off x="895428" y="1347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93833</xdr:rowOff>
    </xdr:from>
    <xdr:to>
      <xdr:col>24</xdr:col>
      <xdr:colOff>63500</xdr:colOff>
      <xdr:row>97</xdr:row>
      <xdr:rowOff>122146</xdr:rowOff>
    </xdr:to>
    <xdr:cxnSp macro="">
      <xdr:nvCxnSpPr>
        <xdr:cNvPr id="240" name="直線コネクタ 239"/>
        <xdr:cNvCxnSpPr/>
      </xdr:nvCxnSpPr>
      <xdr:spPr>
        <a:xfrm flipV="1">
          <a:off x="3797300" y="16724483"/>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122146</xdr:rowOff>
    </xdr:from>
    <xdr:to>
      <xdr:col>19</xdr:col>
      <xdr:colOff>177800</xdr:colOff>
      <xdr:row>98</xdr:row>
      <xdr:rowOff>20306</xdr:rowOff>
    </xdr:to>
    <xdr:cxnSp macro="">
      <xdr:nvCxnSpPr>
        <xdr:cNvPr id="243" name="直線コネクタ 242"/>
        <xdr:cNvCxnSpPr/>
      </xdr:nvCxnSpPr>
      <xdr:spPr>
        <a:xfrm flipV="1">
          <a:off x="2908300" y="16752796"/>
          <a:ext cx="8890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20306</xdr:rowOff>
    </xdr:from>
    <xdr:to>
      <xdr:col>15</xdr:col>
      <xdr:colOff>50800</xdr:colOff>
      <xdr:row>98</xdr:row>
      <xdr:rowOff>56032</xdr:rowOff>
    </xdr:to>
    <xdr:cxnSp macro="">
      <xdr:nvCxnSpPr>
        <xdr:cNvPr id="246" name="直線コネクタ 245"/>
        <xdr:cNvCxnSpPr/>
      </xdr:nvCxnSpPr>
      <xdr:spPr>
        <a:xfrm flipV="1">
          <a:off x="2019300" y="16822406"/>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56032</xdr:rowOff>
    </xdr:from>
    <xdr:to>
      <xdr:col>10</xdr:col>
      <xdr:colOff>114300</xdr:colOff>
      <xdr:row>98</xdr:row>
      <xdr:rowOff>145447</xdr:rowOff>
    </xdr:to>
    <xdr:cxnSp macro="">
      <xdr:nvCxnSpPr>
        <xdr:cNvPr id="249" name="直線コネクタ 248"/>
        <xdr:cNvCxnSpPr/>
      </xdr:nvCxnSpPr>
      <xdr:spPr>
        <a:xfrm flipV="1">
          <a:off x="1130300" y="16858132"/>
          <a:ext cx="889000" cy="8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43033</xdr:rowOff>
    </xdr:from>
    <xdr:to>
      <xdr:col>24</xdr:col>
      <xdr:colOff>114300</xdr:colOff>
      <xdr:row>97</xdr:row>
      <xdr:rowOff>144633</xdr:rowOff>
    </xdr:to>
    <xdr:sp macro="" textlink="">
      <xdr:nvSpPr>
        <xdr:cNvPr id="259" name="楕円 258"/>
        <xdr:cNvSpPr/>
      </xdr:nvSpPr>
      <xdr:spPr>
        <a:xfrm>
          <a:off x="4584700" y="166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21460</xdr:rowOff>
    </xdr:from>
    <xdr:ext cx="534377" cy="259045"/>
    <xdr:sp macro="" textlink="">
      <xdr:nvSpPr>
        <xdr:cNvPr id="260" name="扶助費該当値テキスト"/>
        <xdr:cNvSpPr txBox="1"/>
      </xdr:nvSpPr>
      <xdr:spPr>
        <a:xfrm>
          <a:off x="4686300" y="166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71346</xdr:rowOff>
    </xdr:from>
    <xdr:to>
      <xdr:col>20</xdr:col>
      <xdr:colOff>38100</xdr:colOff>
      <xdr:row>98</xdr:row>
      <xdr:rowOff>1496</xdr:rowOff>
    </xdr:to>
    <xdr:sp macro="" textlink="">
      <xdr:nvSpPr>
        <xdr:cNvPr id="261" name="楕円 260"/>
        <xdr:cNvSpPr/>
      </xdr:nvSpPr>
      <xdr:spPr>
        <a:xfrm>
          <a:off x="3746500" y="167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164073</xdr:rowOff>
    </xdr:from>
    <xdr:ext cx="534377" cy="259045"/>
    <xdr:sp macro="" textlink="">
      <xdr:nvSpPr>
        <xdr:cNvPr id="262" name="テキスト ボックス 261"/>
        <xdr:cNvSpPr txBox="1"/>
      </xdr:nvSpPr>
      <xdr:spPr>
        <a:xfrm>
          <a:off x="3530111" y="167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140956</xdr:rowOff>
    </xdr:from>
    <xdr:to>
      <xdr:col>15</xdr:col>
      <xdr:colOff>101600</xdr:colOff>
      <xdr:row>98</xdr:row>
      <xdr:rowOff>71106</xdr:rowOff>
    </xdr:to>
    <xdr:sp macro="" textlink="">
      <xdr:nvSpPr>
        <xdr:cNvPr id="263" name="楕円 262"/>
        <xdr:cNvSpPr/>
      </xdr:nvSpPr>
      <xdr:spPr>
        <a:xfrm>
          <a:off x="2857500" y="167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62233</xdr:rowOff>
    </xdr:from>
    <xdr:ext cx="534377" cy="259045"/>
    <xdr:sp macro="" textlink="">
      <xdr:nvSpPr>
        <xdr:cNvPr id="264" name="テキスト ボックス 263"/>
        <xdr:cNvSpPr txBox="1"/>
      </xdr:nvSpPr>
      <xdr:spPr>
        <a:xfrm>
          <a:off x="2641111" y="168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5232</xdr:rowOff>
    </xdr:from>
    <xdr:to>
      <xdr:col>10</xdr:col>
      <xdr:colOff>165100</xdr:colOff>
      <xdr:row>98</xdr:row>
      <xdr:rowOff>106832</xdr:rowOff>
    </xdr:to>
    <xdr:sp macro="" textlink="">
      <xdr:nvSpPr>
        <xdr:cNvPr id="265" name="楕円 264"/>
        <xdr:cNvSpPr/>
      </xdr:nvSpPr>
      <xdr:spPr>
        <a:xfrm>
          <a:off x="1968500" y="168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97959</xdr:rowOff>
    </xdr:from>
    <xdr:ext cx="534377" cy="259045"/>
    <xdr:sp macro="" textlink="">
      <xdr:nvSpPr>
        <xdr:cNvPr id="266" name="テキスト ボックス 265"/>
        <xdr:cNvSpPr txBox="1"/>
      </xdr:nvSpPr>
      <xdr:spPr>
        <a:xfrm>
          <a:off x="1752111" y="169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94647</xdr:rowOff>
    </xdr:from>
    <xdr:to>
      <xdr:col>6</xdr:col>
      <xdr:colOff>38100</xdr:colOff>
      <xdr:row>99</xdr:row>
      <xdr:rowOff>24797</xdr:rowOff>
    </xdr:to>
    <xdr:sp macro="" textlink="">
      <xdr:nvSpPr>
        <xdr:cNvPr id="267" name="楕円 266"/>
        <xdr:cNvSpPr/>
      </xdr:nvSpPr>
      <xdr:spPr>
        <a:xfrm>
          <a:off x="1079500" y="168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15924</xdr:rowOff>
    </xdr:from>
    <xdr:ext cx="534377" cy="259045"/>
    <xdr:sp macro="" textlink="">
      <xdr:nvSpPr>
        <xdr:cNvPr id="268" name="テキスト ボックス 267"/>
        <xdr:cNvSpPr txBox="1"/>
      </xdr:nvSpPr>
      <xdr:spPr>
        <a:xfrm>
          <a:off x="863111" y="169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80144</xdr:rowOff>
    </xdr:from>
    <xdr:to>
      <xdr:col>55</xdr:col>
      <xdr:colOff>0</xdr:colOff>
      <xdr:row>36</xdr:row>
      <xdr:rowOff>94466</xdr:rowOff>
    </xdr:to>
    <xdr:cxnSp macro="">
      <xdr:nvCxnSpPr>
        <xdr:cNvPr id="293" name="直線コネクタ 292"/>
        <xdr:cNvCxnSpPr/>
      </xdr:nvCxnSpPr>
      <xdr:spPr>
        <a:xfrm flipV="1">
          <a:off x="9639300" y="6252344"/>
          <a:ext cx="8382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95260</xdr:rowOff>
    </xdr:from>
    <xdr:to>
      <xdr:col>50</xdr:col>
      <xdr:colOff>114300</xdr:colOff>
      <xdr:row>36</xdr:row>
      <xdr:rowOff>94466</xdr:rowOff>
    </xdr:to>
    <xdr:cxnSp macro="">
      <xdr:nvCxnSpPr>
        <xdr:cNvPr id="296" name="直線コネクタ 295"/>
        <xdr:cNvCxnSpPr/>
      </xdr:nvCxnSpPr>
      <xdr:spPr>
        <a:xfrm>
          <a:off x="8750300" y="6096010"/>
          <a:ext cx="889000" cy="1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95260</xdr:rowOff>
    </xdr:from>
    <xdr:to>
      <xdr:col>45</xdr:col>
      <xdr:colOff>177800</xdr:colOff>
      <xdr:row>36</xdr:row>
      <xdr:rowOff>12559</xdr:rowOff>
    </xdr:to>
    <xdr:cxnSp macro="">
      <xdr:nvCxnSpPr>
        <xdr:cNvPr id="299" name="直線コネクタ 298"/>
        <xdr:cNvCxnSpPr/>
      </xdr:nvCxnSpPr>
      <xdr:spPr>
        <a:xfrm flipV="1">
          <a:off x="7861300" y="6096010"/>
          <a:ext cx="889000" cy="8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12559</xdr:rowOff>
    </xdr:from>
    <xdr:to>
      <xdr:col>41</xdr:col>
      <xdr:colOff>50800</xdr:colOff>
      <xdr:row>36</xdr:row>
      <xdr:rowOff>61096</xdr:rowOff>
    </xdr:to>
    <xdr:cxnSp macro="">
      <xdr:nvCxnSpPr>
        <xdr:cNvPr id="302" name="直線コネクタ 301"/>
        <xdr:cNvCxnSpPr/>
      </xdr:nvCxnSpPr>
      <xdr:spPr>
        <a:xfrm flipV="1">
          <a:off x="6972300" y="6184759"/>
          <a:ext cx="889000" cy="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29344</xdr:rowOff>
    </xdr:from>
    <xdr:to>
      <xdr:col>55</xdr:col>
      <xdr:colOff>50800</xdr:colOff>
      <xdr:row>36</xdr:row>
      <xdr:rowOff>130944</xdr:rowOff>
    </xdr:to>
    <xdr:sp macro="" textlink="">
      <xdr:nvSpPr>
        <xdr:cNvPr id="312" name="楕円 311"/>
        <xdr:cNvSpPr/>
      </xdr:nvSpPr>
      <xdr:spPr>
        <a:xfrm>
          <a:off x="10426700" y="620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52221</xdr:rowOff>
    </xdr:from>
    <xdr:ext cx="534377" cy="259045"/>
    <xdr:sp macro="" textlink="">
      <xdr:nvSpPr>
        <xdr:cNvPr id="313" name="補助費等該当値テキスト"/>
        <xdr:cNvSpPr txBox="1"/>
      </xdr:nvSpPr>
      <xdr:spPr>
        <a:xfrm>
          <a:off x="10528300" y="605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43666</xdr:rowOff>
    </xdr:from>
    <xdr:to>
      <xdr:col>50</xdr:col>
      <xdr:colOff>165100</xdr:colOff>
      <xdr:row>36</xdr:row>
      <xdr:rowOff>145266</xdr:rowOff>
    </xdr:to>
    <xdr:sp macro="" textlink="">
      <xdr:nvSpPr>
        <xdr:cNvPr id="314" name="楕円 313"/>
        <xdr:cNvSpPr/>
      </xdr:nvSpPr>
      <xdr:spPr>
        <a:xfrm>
          <a:off x="9588500" y="621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161793</xdr:rowOff>
    </xdr:from>
    <xdr:ext cx="534377" cy="259045"/>
    <xdr:sp macro="" textlink="">
      <xdr:nvSpPr>
        <xdr:cNvPr id="315" name="テキスト ボックス 314"/>
        <xdr:cNvSpPr txBox="1"/>
      </xdr:nvSpPr>
      <xdr:spPr>
        <a:xfrm>
          <a:off x="9372111" y="599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44460</xdr:rowOff>
    </xdr:from>
    <xdr:to>
      <xdr:col>46</xdr:col>
      <xdr:colOff>38100</xdr:colOff>
      <xdr:row>35</xdr:row>
      <xdr:rowOff>146060</xdr:rowOff>
    </xdr:to>
    <xdr:sp macro="" textlink="">
      <xdr:nvSpPr>
        <xdr:cNvPr id="316" name="楕円 315"/>
        <xdr:cNvSpPr/>
      </xdr:nvSpPr>
      <xdr:spPr>
        <a:xfrm>
          <a:off x="8699500" y="60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162587</xdr:rowOff>
    </xdr:from>
    <xdr:ext cx="534377" cy="259045"/>
    <xdr:sp macro="" textlink="">
      <xdr:nvSpPr>
        <xdr:cNvPr id="317" name="テキスト ボックス 316"/>
        <xdr:cNvSpPr txBox="1"/>
      </xdr:nvSpPr>
      <xdr:spPr>
        <a:xfrm>
          <a:off x="8483111" y="582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133209</xdr:rowOff>
    </xdr:from>
    <xdr:to>
      <xdr:col>41</xdr:col>
      <xdr:colOff>101600</xdr:colOff>
      <xdr:row>36</xdr:row>
      <xdr:rowOff>63359</xdr:rowOff>
    </xdr:to>
    <xdr:sp macro="" textlink="">
      <xdr:nvSpPr>
        <xdr:cNvPr id="318" name="楕円 317"/>
        <xdr:cNvSpPr/>
      </xdr:nvSpPr>
      <xdr:spPr>
        <a:xfrm>
          <a:off x="7810500" y="613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79886</xdr:rowOff>
    </xdr:from>
    <xdr:ext cx="534377" cy="259045"/>
    <xdr:sp macro="" textlink="">
      <xdr:nvSpPr>
        <xdr:cNvPr id="319" name="テキスト ボックス 318"/>
        <xdr:cNvSpPr txBox="1"/>
      </xdr:nvSpPr>
      <xdr:spPr>
        <a:xfrm>
          <a:off x="7594111" y="59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10296</xdr:rowOff>
    </xdr:from>
    <xdr:to>
      <xdr:col>36</xdr:col>
      <xdr:colOff>165100</xdr:colOff>
      <xdr:row>36</xdr:row>
      <xdr:rowOff>111896</xdr:rowOff>
    </xdr:to>
    <xdr:sp macro="" textlink="">
      <xdr:nvSpPr>
        <xdr:cNvPr id="320" name="楕円 319"/>
        <xdr:cNvSpPr/>
      </xdr:nvSpPr>
      <xdr:spPr>
        <a:xfrm>
          <a:off x="6921500" y="61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128423</xdr:rowOff>
    </xdr:from>
    <xdr:ext cx="534377" cy="259045"/>
    <xdr:sp macro="" textlink="">
      <xdr:nvSpPr>
        <xdr:cNvPr id="321" name="テキスト ボックス 320"/>
        <xdr:cNvSpPr txBox="1"/>
      </xdr:nvSpPr>
      <xdr:spPr>
        <a:xfrm>
          <a:off x="6705111" y="595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111049</xdr:rowOff>
    </xdr:from>
    <xdr:to>
      <xdr:col>55</xdr:col>
      <xdr:colOff>0</xdr:colOff>
      <xdr:row>58</xdr:row>
      <xdr:rowOff>90124</xdr:rowOff>
    </xdr:to>
    <xdr:cxnSp macro="">
      <xdr:nvCxnSpPr>
        <xdr:cNvPr id="350" name="直線コネクタ 349"/>
        <xdr:cNvCxnSpPr/>
      </xdr:nvCxnSpPr>
      <xdr:spPr>
        <a:xfrm flipV="1">
          <a:off x="9639300" y="9883699"/>
          <a:ext cx="8382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156921</xdr:rowOff>
    </xdr:from>
    <xdr:to>
      <xdr:col>50</xdr:col>
      <xdr:colOff>114300</xdr:colOff>
      <xdr:row>58</xdr:row>
      <xdr:rowOff>90124</xdr:rowOff>
    </xdr:to>
    <xdr:cxnSp macro="">
      <xdr:nvCxnSpPr>
        <xdr:cNvPr id="353" name="直線コネクタ 352"/>
        <xdr:cNvCxnSpPr/>
      </xdr:nvCxnSpPr>
      <xdr:spPr>
        <a:xfrm>
          <a:off x="8750300" y="9758121"/>
          <a:ext cx="889000" cy="2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156921</xdr:rowOff>
    </xdr:from>
    <xdr:to>
      <xdr:col>45</xdr:col>
      <xdr:colOff>177800</xdr:colOff>
      <xdr:row>57</xdr:row>
      <xdr:rowOff>91321</xdr:rowOff>
    </xdr:to>
    <xdr:cxnSp macro="">
      <xdr:nvCxnSpPr>
        <xdr:cNvPr id="356" name="直線コネクタ 355"/>
        <xdr:cNvCxnSpPr/>
      </xdr:nvCxnSpPr>
      <xdr:spPr>
        <a:xfrm flipV="1">
          <a:off x="7861300" y="9758121"/>
          <a:ext cx="889000" cy="10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56810</xdr:rowOff>
    </xdr:from>
    <xdr:to>
      <xdr:col>41</xdr:col>
      <xdr:colOff>50800</xdr:colOff>
      <xdr:row>57</xdr:row>
      <xdr:rowOff>91321</xdr:rowOff>
    </xdr:to>
    <xdr:cxnSp macro="">
      <xdr:nvCxnSpPr>
        <xdr:cNvPr id="359" name="直線コネクタ 358"/>
        <xdr:cNvCxnSpPr/>
      </xdr:nvCxnSpPr>
      <xdr:spPr>
        <a:xfrm>
          <a:off x="6972300" y="9829460"/>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60249</xdr:rowOff>
    </xdr:from>
    <xdr:to>
      <xdr:col>55</xdr:col>
      <xdr:colOff>50800</xdr:colOff>
      <xdr:row>57</xdr:row>
      <xdr:rowOff>161849</xdr:rowOff>
    </xdr:to>
    <xdr:sp macro="" textlink="">
      <xdr:nvSpPr>
        <xdr:cNvPr id="369" name="楕円 368"/>
        <xdr:cNvSpPr/>
      </xdr:nvSpPr>
      <xdr:spPr>
        <a:xfrm>
          <a:off x="10426700" y="98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38676</xdr:rowOff>
    </xdr:from>
    <xdr:ext cx="534377" cy="259045"/>
    <xdr:sp macro="" textlink="">
      <xdr:nvSpPr>
        <xdr:cNvPr id="370" name="普通建設事業費該当値テキスト"/>
        <xdr:cNvSpPr txBox="1"/>
      </xdr:nvSpPr>
      <xdr:spPr>
        <a:xfrm>
          <a:off x="10528300" y="98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39324</xdr:rowOff>
    </xdr:from>
    <xdr:to>
      <xdr:col>50</xdr:col>
      <xdr:colOff>165100</xdr:colOff>
      <xdr:row>58</xdr:row>
      <xdr:rowOff>140924</xdr:rowOff>
    </xdr:to>
    <xdr:sp macro="" textlink="">
      <xdr:nvSpPr>
        <xdr:cNvPr id="371" name="楕円 370"/>
        <xdr:cNvSpPr/>
      </xdr:nvSpPr>
      <xdr:spPr>
        <a:xfrm>
          <a:off x="9588500" y="99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132051</xdr:rowOff>
    </xdr:from>
    <xdr:ext cx="534377" cy="259045"/>
    <xdr:sp macro="" textlink="">
      <xdr:nvSpPr>
        <xdr:cNvPr id="372" name="テキスト ボックス 371"/>
        <xdr:cNvSpPr txBox="1"/>
      </xdr:nvSpPr>
      <xdr:spPr>
        <a:xfrm>
          <a:off x="9372111" y="100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106121</xdr:rowOff>
    </xdr:from>
    <xdr:to>
      <xdr:col>46</xdr:col>
      <xdr:colOff>38100</xdr:colOff>
      <xdr:row>57</xdr:row>
      <xdr:rowOff>36271</xdr:rowOff>
    </xdr:to>
    <xdr:sp macro="" textlink="">
      <xdr:nvSpPr>
        <xdr:cNvPr id="373" name="楕円 372"/>
        <xdr:cNvSpPr/>
      </xdr:nvSpPr>
      <xdr:spPr>
        <a:xfrm>
          <a:off x="8699500" y="97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52798</xdr:rowOff>
    </xdr:from>
    <xdr:ext cx="534377" cy="259045"/>
    <xdr:sp macro="" textlink="">
      <xdr:nvSpPr>
        <xdr:cNvPr id="374" name="テキスト ボックス 373"/>
        <xdr:cNvSpPr txBox="1"/>
      </xdr:nvSpPr>
      <xdr:spPr>
        <a:xfrm>
          <a:off x="8483111" y="94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40521</xdr:rowOff>
    </xdr:from>
    <xdr:to>
      <xdr:col>41</xdr:col>
      <xdr:colOff>101600</xdr:colOff>
      <xdr:row>57</xdr:row>
      <xdr:rowOff>142121</xdr:rowOff>
    </xdr:to>
    <xdr:sp macro="" textlink="">
      <xdr:nvSpPr>
        <xdr:cNvPr id="375" name="楕円 374"/>
        <xdr:cNvSpPr/>
      </xdr:nvSpPr>
      <xdr:spPr>
        <a:xfrm>
          <a:off x="7810500" y="9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133248</xdr:rowOff>
    </xdr:from>
    <xdr:ext cx="534377" cy="259045"/>
    <xdr:sp macro="" textlink="">
      <xdr:nvSpPr>
        <xdr:cNvPr id="376" name="テキスト ボックス 375"/>
        <xdr:cNvSpPr txBox="1"/>
      </xdr:nvSpPr>
      <xdr:spPr>
        <a:xfrm>
          <a:off x="7594111" y="990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77" name="楕円 376"/>
        <xdr:cNvSpPr/>
      </xdr:nvSpPr>
      <xdr:spPr>
        <a:xfrm>
          <a:off x="6921500" y="97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98737</xdr:rowOff>
    </xdr:from>
    <xdr:ext cx="534377" cy="259045"/>
    <xdr:sp macro="" textlink="">
      <xdr:nvSpPr>
        <xdr:cNvPr id="378" name="テキスト ボックス 377"/>
        <xdr:cNvSpPr txBox="1"/>
      </xdr:nvSpPr>
      <xdr:spPr>
        <a:xfrm>
          <a:off x="6705111" y="987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63478</xdr:rowOff>
    </xdr:from>
    <xdr:to>
      <xdr:col>55</xdr:col>
      <xdr:colOff>0</xdr:colOff>
      <xdr:row>79</xdr:row>
      <xdr:rowOff>72247</xdr:rowOff>
    </xdr:to>
    <xdr:cxnSp macro="">
      <xdr:nvCxnSpPr>
        <xdr:cNvPr id="409" name="直線コネクタ 408"/>
        <xdr:cNvCxnSpPr/>
      </xdr:nvCxnSpPr>
      <xdr:spPr>
        <a:xfrm flipV="1">
          <a:off x="9639300" y="13608028"/>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19097</xdr:rowOff>
    </xdr:from>
    <xdr:to>
      <xdr:col>50</xdr:col>
      <xdr:colOff>114300</xdr:colOff>
      <xdr:row>79</xdr:row>
      <xdr:rowOff>72247</xdr:rowOff>
    </xdr:to>
    <xdr:cxnSp macro="">
      <xdr:nvCxnSpPr>
        <xdr:cNvPr id="412" name="直線コネクタ 411"/>
        <xdr:cNvCxnSpPr/>
      </xdr:nvCxnSpPr>
      <xdr:spPr>
        <a:xfrm>
          <a:off x="8750300" y="13563647"/>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96887</xdr:rowOff>
    </xdr:from>
    <xdr:to>
      <xdr:col>45</xdr:col>
      <xdr:colOff>177800</xdr:colOff>
      <xdr:row>79</xdr:row>
      <xdr:rowOff>19097</xdr:rowOff>
    </xdr:to>
    <xdr:cxnSp macro="">
      <xdr:nvCxnSpPr>
        <xdr:cNvPr id="415" name="直線コネクタ 414"/>
        <xdr:cNvCxnSpPr/>
      </xdr:nvCxnSpPr>
      <xdr:spPr>
        <a:xfrm>
          <a:off x="7861300" y="13298537"/>
          <a:ext cx="889000" cy="26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12678</xdr:rowOff>
    </xdr:from>
    <xdr:to>
      <xdr:col>55</xdr:col>
      <xdr:colOff>50800</xdr:colOff>
      <xdr:row>79</xdr:row>
      <xdr:rowOff>114278</xdr:rowOff>
    </xdr:to>
    <xdr:sp macro="" textlink="">
      <xdr:nvSpPr>
        <xdr:cNvPr id="425" name="楕円 424"/>
        <xdr:cNvSpPr/>
      </xdr:nvSpPr>
      <xdr:spPr>
        <a:xfrm>
          <a:off x="104267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99055</xdr:rowOff>
    </xdr:from>
    <xdr:ext cx="469744" cy="259045"/>
    <xdr:sp macro="" textlink="">
      <xdr:nvSpPr>
        <xdr:cNvPr id="426" name="普通建設事業費 （ うち新規整備　）該当値テキスト"/>
        <xdr:cNvSpPr txBox="1"/>
      </xdr:nvSpPr>
      <xdr:spPr>
        <a:xfrm>
          <a:off x="10528300" y="1347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21447</xdr:rowOff>
    </xdr:from>
    <xdr:to>
      <xdr:col>50</xdr:col>
      <xdr:colOff>165100</xdr:colOff>
      <xdr:row>79</xdr:row>
      <xdr:rowOff>123047</xdr:rowOff>
    </xdr:to>
    <xdr:sp macro="" textlink="">
      <xdr:nvSpPr>
        <xdr:cNvPr id="427" name="楕円 426"/>
        <xdr:cNvSpPr/>
      </xdr:nvSpPr>
      <xdr:spPr>
        <a:xfrm>
          <a:off x="9588500" y="1356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114174</xdr:rowOff>
    </xdr:from>
    <xdr:ext cx="469744" cy="259045"/>
    <xdr:sp macro="" textlink="">
      <xdr:nvSpPr>
        <xdr:cNvPr id="428" name="テキスト ボックス 427"/>
        <xdr:cNvSpPr txBox="1"/>
      </xdr:nvSpPr>
      <xdr:spPr>
        <a:xfrm>
          <a:off x="9404428" y="1365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139747</xdr:rowOff>
    </xdr:from>
    <xdr:to>
      <xdr:col>46</xdr:col>
      <xdr:colOff>38100</xdr:colOff>
      <xdr:row>79</xdr:row>
      <xdr:rowOff>69897</xdr:rowOff>
    </xdr:to>
    <xdr:sp macro="" textlink="">
      <xdr:nvSpPr>
        <xdr:cNvPr id="429" name="楕円 428"/>
        <xdr:cNvSpPr/>
      </xdr:nvSpPr>
      <xdr:spPr>
        <a:xfrm>
          <a:off x="8699500" y="135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61024</xdr:rowOff>
    </xdr:from>
    <xdr:ext cx="469744" cy="259045"/>
    <xdr:sp macro="" textlink="">
      <xdr:nvSpPr>
        <xdr:cNvPr id="430" name="テキスト ボックス 429"/>
        <xdr:cNvSpPr txBox="1"/>
      </xdr:nvSpPr>
      <xdr:spPr>
        <a:xfrm>
          <a:off x="8515428" y="1360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46087</xdr:rowOff>
    </xdr:from>
    <xdr:to>
      <xdr:col>41</xdr:col>
      <xdr:colOff>101600</xdr:colOff>
      <xdr:row>77</xdr:row>
      <xdr:rowOff>147687</xdr:rowOff>
    </xdr:to>
    <xdr:sp macro="" textlink="">
      <xdr:nvSpPr>
        <xdr:cNvPr id="431" name="楕円 430"/>
        <xdr:cNvSpPr/>
      </xdr:nvSpPr>
      <xdr:spPr>
        <a:xfrm>
          <a:off x="7810500" y="13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138814</xdr:rowOff>
    </xdr:from>
    <xdr:ext cx="534377" cy="259045"/>
    <xdr:sp macro="" textlink="">
      <xdr:nvSpPr>
        <xdr:cNvPr id="432" name="テキスト ボックス 431"/>
        <xdr:cNvSpPr txBox="1"/>
      </xdr:nvSpPr>
      <xdr:spPr>
        <a:xfrm>
          <a:off x="7594111" y="13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132093</xdr:rowOff>
    </xdr:from>
    <xdr:to>
      <xdr:col>55</xdr:col>
      <xdr:colOff>0</xdr:colOff>
      <xdr:row>98</xdr:row>
      <xdr:rowOff>34785</xdr:rowOff>
    </xdr:to>
    <xdr:cxnSp macro="">
      <xdr:nvCxnSpPr>
        <xdr:cNvPr id="461" name="直線コネクタ 460"/>
        <xdr:cNvCxnSpPr/>
      </xdr:nvCxnSpPr>
      <xdr:spPr>
        <a:xfrm flipV="1">
          <a:off x="9639300" y="16591293"/>
          <a:ext cx="838200" cy="2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129515</xdr:rowOff>
    </xdr:from>
    <xdr:to>
      <xdr:col>50</xdr:col>
      <xdr:colOff>114300</xdr:colOff>
      <xdr:row>98</xdr:row>
      <xdr:rowOff>34785</xdr:rowOff>
    </xdr:to>
    <xdr:cxnSp macro="">
      <xdr:nvCxnSpPr>
        <xdr:cNvPr id="464" name="直線コネクタ 463"/>
        <xdr:cNvCxnSpPr/>
      </xdr:nvCxnSpPr>
      <xdr:spPr>
        <a:xfrm>
          <a:off x="8750300" y="16417265"/>
          <a:ext cx="889000" cy="4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129515</xdr:rowOff>
    </xdr:from>
    <xdr:to>
      <xdr:col>45</xdr:col>
      <xdr:colOff>177800</xdr:colOff>
      <xdr:row>97</xdr:row>
      <xdr:rowOff>170980</xdr:rowOff>
    </xdr:to>
    <xdr:cxnSp macro="">
      <xdr:nvCxnSpPr>
        <xdr:cNvPr id="467" name="直線コネクタ 466"/>
        <xdr:cNvCxnSpPr/>
      </xdr:nvCxnSpPr>
      <xdr:spPr>
        <a:xfrm flipV="1">
          <a:off x="7861300" y="16417265"/>
          <a:ext cx="889000" cy="3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81293</xdr:rowOff>
    </xdr:from>
    <xdr:to>
      <xdr:col>55</xdr:col>
      <xdr:colOff>50800</xdr:colOff>
      <xdr:row>97</xdr:row>
      <xdr:rowOff>11443</xdr:rowOff>
    </xdr:to>
    <xdr:sp macro="" textlink="">
      <xdr:nvSpPr>
        <xdr:cNvPr id="477" name="楕円 476"/>
        <xdr:cNvSpPr/>
      </xdr:nvSpPr>
      <xdr:spPr>
        <a:xfrm>
          <a:off x="10426700" y="165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104170</xdr:rowOff>
    </xdr:from>
    <xdr:ext cx="534377" cy="259045"/>
    <xdr:sp macro="" textlink="">
      <xdr:nvSpPr>
        <xdr:cNvPr id="478" name="普通建設事業費 （ うち更新整備　）該当値テキスト"/>
        <xdr:cNvSpPr txBox="1"/>
      </xdr:nvSpPr>
      <xdr:spPr>
        <a:xfrm>
          <a:off x="10528300" y="163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155435</xdr:rowOff>
    </xdr:from>
    <xdr:to>
      <xdr:col>50</xdr:col>
      <xdr:colOff>165100</xdr:colOff>
      <xdr:row>98</xdr:row>
      <xdr:rowOff>85585</xdr:rowOff>
    </xdr:to>
    <xdr:sp macro="" textlink="">
      <xdr:nvSpPr>
        <xdr:cNvPr id="479" name="楕円 478"/>
        <xdr:cNvSpPr/>
      </xdr:nvSpPr>
      <xdr:spPr>
        <a:xfrm>
          <a:off x="9588500" y="167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76712</xdr:rowOff>
    </xdr:from>
    <xdr:ext cx="534377" cy="259045"/>
    <xdr:sp macro="" textlink="">
      <xdr:nvSpPr>
        <xdr:cNvPr id="480" name="テキスト ボックス 479"/>
        <xdr:cNvSpPr txBox="1"/>
      </xdr:nvSpPr>
      <xdr:spPr>
        <a:xfrm>
          <a:off x="9372111" y="168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78715</xdr:rowOff>
    </xdr:from>
    <xdr:to>
      <xdr:col>46</xdr:col>
      <xdr:colOff>38100</xdr:colOff>
      <xdr:row>96</xdr:row>
      <xdr:rowOff>8865</xdr:rowOff>
    </xdr:to>
    <xdr:sp macro="" textlink="">
      <xdr:nvSpPr>
        <xdr:cNvPr id="481" name="楕円 480"/>
        <xdr:cNvSpPr/>
      </xdr:nvSpPr>
      <xdr:spPr>
        <a:xfrm>
          <a:off x="8699500" y="16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25392</xdr:rowOff>
    </xdr:from>
    <xdr:ext cx="534377" cy="259045"/>
    <xdr:sp macro="" textlink="">
      <xdr:nvSpPr>
        <xdr:cNvPr id="482" name="テキスト ボックス 481"/>
        <xdr:cNvSpPr txBox="1"/>
      </xdr:nvSpPr>
      <xdr:spPr>
        <a:xfrm>
          <a:off x="8483111" y="161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120180</xdr:rowOff>
    </xdr:from>
    <xdr:to>
      <xdr:col>41</xdr:col>
      <xdr:colOff>101600</xdr:colOff>
      <xdr:row>98</xdr:row>
      <xdr:rowOff>50330</xdr:rowOff>
    </xdr:to>
    <xdr:sp macro="" textlink="">
      <xdr:nvSpPr>
        <xdr:cNvPr id="483" name="楕円 482"/>
        <xdr:cNvSpPr/>
      </xdr:nvSpPr>
      <xdr:spPr>
        <a:xfrm>
          <a:off x="7810500" y="167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41457</xdr:rowOff>
    </xdr:from>
    <xdr:ext cx="534377" cy="259045"/>
    <xdr:sp macro="" textlink="">
      <xdr:nvSpPr>
        <xdr:cNvPr id="484" name="テキスト ボックス 483"/>
        <xdr:cNvSpPr txBox="1"/>
      </xdr:nvSpPr>
      <xdr:spPr>
        <a:xfrm>
          <a:off x="7594111" y="168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131525</xdr:rowOff>
    </xdr:from>
    <xdr:to>
      <xdr:col>81</xdr:col>
      <xdr:colOff>50800</xdr:colOff>
      <xdr:row>38</xdr:row>
      <xdr:rowOff>139700</xdr:rowOff>
    </xdr:to>
    <xdr:cxnSp macro="">
      <xdr:nvCxnSpPr>
        <xdr:cNvPr id="514" name="直線コネクタ 513"/>
        <xdr:cNvCxnSpPr/>
      </xdr:nvCxnSpPr>
      <xdr:spPr>
        <a:xfrm>
          <a:off x="14592300" y="6646625"/>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131525</xdr:rowOff>
    </xdr:from>
    <xdr:to>
      <xdr:col>76</xdr:col>
      <xdr:colOff>114300</xdr:colOff>
      <xdr:row>38</xdr:row>
      <xdr:rowOff>137963</xdr:rowOff>
    </xdr:to>
    <xdr:cxnSp macro="">
      <xdr:nvCxnSpPr>
        <xdr:cNvPr id="517" name="直線コネクタ 516"/>
        <xdr:cNvCxnSpPr/>
      </xdr:nvCxnSpPr>
      <xdr:spPr>
        <a:xfrm flipV="1">
          <a:off x="13703300" y="6646625"/>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89682</xdr:rowOff>
    </xdr:from>
    <xdr:to>
      <xdr:col>71</xdr:col>
      <xdr:colOff>177800</xdr:colOff>
      <xdr:row>38</xdr:row>
      <xdr:rowOff>137963</xdr:rowOff>
    </xdr:to>
    <xdr:cxnSp macro="">
      <xdr:nvCxnSpPr>
        <xdr:cNvPr id="520" name="直線コネクタ 519"/>
        <xdr:cNvCxnSpPr/>
      </xdr:nvCxnSpPr>
      <xdr:spPr>
        <a:xfrm>
          <a:off x="12814300" y="6604782"/>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4" name="テキスト ボックス 523"/>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80725</xdr:rowOff>
    </xdr:from>
    <xdr:to>
      <xdr:col>76</xdr:col>
      <xdr:colOff>165100</xdr:colOff>
      <xdr:row>39</xdr:row>
      <xdr:rowOff>10875</xdr:rowOff>
    </xdr:to>
    <xdr:sp macro="" textlink="">
      <xdr:nvSpPr>
        <xdr:cNvPr id="534" name="楕円 533"/>
        <xdr:cNvSpPr/>
      </xdr:nvSpPr>
      <xdr:spPr>
        <a:xfrm>
          <a:off x="14541500" y="6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2002</xdr:rowOff>
    </xdr:from>
    <xdr:ext cx="378565" cy="259045"/>
    <xdr:sp macro="" textlink="">
      <xdr:nvSpPr>
        <xdr:cNvPr id="535" name="テキスト ボックス 534"/>
        <xdr:cNvSpPr txBox="1"/>
      </xdr:nvSpPr>
      <xdr:spPr>
        <a:xfrm>
          <a:off x="14403017" y="668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87163</xdr:rowOff>
    </xdr:from>
    <xdr:to>
      <xdr:col>72</xdr:col>
      <xdr:colOff>38100</xdr:colOff>
      <xdr:row>39</xdr:row>
      <xdr:rowOff>17313</xdr:rowOff>
    </xdr:to>
    <xdr:sp macro="" textlink="">
      <xdr:nvSpPr>
        <xdr:cNvPr id="536" name="楕円 535"/>
        <xdr:cNvSpPr/>
      </xdr:nvSpPr>
      <xdr:spPr>
        <a:xfrm>
          <a:off x="13652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8440</xdr:rowOff>
    </xdr:from>
    <xdr:ext cx="378565" cy="259045"/>
    <xdr:sp macro="" textlink="">
      <xdr:nvSpPr>
        <xdr:cNvPr id="537" name="テキスト ボックス 536"/>
        <xdr:cNvSpPr txBox="1"/>
      </xdr:nvSpPr>
      <xdr:spPr>
        <a:xfrm>
          <a:off x="13514017" y="669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38882</xdr:rowOff>
    </xdr:from>
    <xdr:to>
      <xdr:col>67</xdr:col>
      <xdr:colOff>101600</xdr:colOff>
      <xdr:row>38</xdr:row>
      <xdr:rowOff>140482</xdr:rowOff>
    </xdr:to>
    <xdr:sp macro="" textlink="">
      <xdr:nvSpPr>
        <xdr:cNvPr id="538" name="楕円 537"/>
        <xdr:cNvSpPr/>
      </xdr:nvSpPr>
      <xdr:spPr>
        <a:xfrm>
          <a:off x="12763500" y="65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157010</xdr:rowOff>
    </xdr:from>
    <xdr:ext cx="469744" cy="259045"/>
    <xdr:sp macro="" textlink="">
      <xdr:nvSpPr>
        <xdr:cNvPr id="539" name="テキスト ボックス 538"/>
        <xdr:cNvSpPr txBox="1"/>
      </xdr:nvSpPr>
      <xdr:spPr>
        <a:xfrm>
          <a:off x="12579428" y="632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69537</xdr:rowOff>
    </xdr:from>
    <xdr:to>
      <xdr:col>85</xdr:col>
      <xdr:colOff>127000</xdr:colOff>
      <xdr:row>77</xdr:row>
      <xdr:rowOff>105524</xdr:rowOff>
    </xdr:to>
    <xdr:cxnSp macro="">
      <xdr:nvCxnSpPr>
        <xdr:cNvPr id="619" name="直線コネクタ 618"/>
        <xdr:cNvCxnSpPr/>
      </xdr:nvCxnSpPr>
      <xdr:spPr>
        <a:xfrm>
          <a:off x="15481300" y="13271187"/>
          <a:ext cx="8382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23326</xdr:rowOff>
    </xdr:from>
    <xdr:to>
      <xdr:col>81</xdr:col>
      <xdr:colOff>50800</xdr:colOff>
      <xdr:row>77</xdr:row>
      <xdr:rowOff>69537</xdr:rowOff>
    </xdr:to>
    <xdr:cxnSp macro="">
      <xdr:nvCxnSpPr>
        <xdr:cNvPr id="622" name="直線コネクタ 621"/>
        <xdr:cNvCxnSpPr/>
      </xdr:nvCxnSpPr>
      <xdr:spPr>
        <a:xfrm>
          <a:off x="14592300" y="13224976"/>
          <a:ext cx="889000" cy="4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163588</xdr:rowOff>
    </xdr:from>
    <xdr:to>
      <xdr:col>76</xdr:col>
      <xdr:colOff>114300</xdr:colOff>
      <xdr:row>77</xdr:row>
      <xdr:rowOff>23326</xdr:rowOff>
    </xdr:to>
    <xdr:cxnSp macro="">
      <xdr:nvCxnSpPr>
        <xdr:cNvPr id="625" name="直線コネクタ 624"/>
        <xdr:cNvCxnSpPr/>
      </xdr:nvCxnSpPr>
      <xdr:spPr>
        <a:xfrm>
          <a:off x="13703300" y="13193788"/>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163588</xdr:rowOff>
    </xdr:from>
    <xdr:to>
      <xdr:col>71</xdr:col>
      <xdr:colOff>177800</xdr:colOff>
      <xdr:row>77</xdr:row>
      <xdr:rowOff>61192</xdr:rowOff>
    </xdr:to>
    <xdr:cxnSp macro="">
      <xdr:nvCxnSpPr>
        <xdr:cNvPr id="628" name="直線コネクタ 627"/>
        <xdr:cNvCxnSpPr/>
      </xdr:nvCxnSpPr>
      <xdr:spPr>
        <a:xfrm flipV="1">
          <a:off x="12814300" y="13193788"/>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54724</xdr:rowOff>
    </xdr:from>
    <xdr:to>
      <xdr:col>85</xdr:col>
      <xdr:colOff>177800</xdr:colOff>
      <xdr:row>77</xdr:row>
      <xdr:rowOff>156324</xdr:rowOff>
    </xdr:to>
    <xdr:sp macro="" textlink="">
      <xdr:nvSpPr>
        <xdr:cNvPr id="638" name="楕円 637"/>
        <xdr:cNvSpPr/>
      </xdr:nvSpPr>
      <xdr:spPr>
        <a:xfrm>
          <a:off x="16268700" y="13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141101</xdr:rowOff>
    </xdr:from>
    <xdr:ext cx="534377" cy="259045"/>
    <xdr:sp macro="" textlink="">
      <xdr:nvSpPr>
        <xdr:cNvPr id="639" name="公債費該当値テキスト"/>
        <xdr:cNvSpPr txBox="1"/>
      </xdr:nvSpPr>
      <xdr:spPr>
        <a:xfrm>
          <a:off x="16370300" y="131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18737</xdr:rowOff>
    </xdr:from>
    <xdr:to>
      <xdr:col>81</xdr:col>
      <xdr:colOff>101600</xdr:colOff>
      <xdr:row>77</xdr:row>
      <xdr:rowOff>120337</xdr:rowOff>
    </xdr:to>
    <xdr:sp macro="" textlink="">
      <xdr:nvSpPr>
        <xdr:cNvPr id="640" name="楕円 639"/>
        <xdr:cNvSpPr/>
      </xdr:nvSpPr>
      <xdr:spPr>
        <a:xfrm>
          <a:off x="15430500" y="132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111464</xdr:rowOff>
    </xdr:from>
    <xdr:ext cx="534377" cy="259045"/>
    <xdr:sp macro="" textlink="">
      <xdr:nvSpPr>
        <xdr:cNvPr id="641" name="テキスト ボックス 640"/>
        <xdr:cNvSpPr txBox="1"/>
      </xdr:nvSpPr>
      <xdr:spPr>
        <a:xfrm>
          <a:off x="15214111" y="133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143976</xdr:rowOff>
    </xdr:from>
    <xdr:to>
      <xdr:col>76</xdr:col>
      <xdr:colOff>165100</xdr:colOff>
      <xdr:row>77</xdr:row>
      <xdr:rowOff>74126</xdr:rowOff>
    </xdr:to>
    <xdr:sp macro="" textlink="">
      <xdr:nvSpPr>
        <xdr:cNvPr id="642" name="楕円 641"/>
        <xdr:cNvSpPr/>
      </xdr:nvSpPr>
      <xdr:spPr>
        <a:xfrm>
          <a:off x="14541500" y="131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65253</xdr:rowOff>
    </xdr:from>
    <xdr:ext cx="534377" cy="259045"/>
    <xdr:sp macro="" textlink="">
      <xdr:nvSpPr>
        <xdr:cNvPr id="643" name="テキスト ボックス 642"/>
        <xdr:cNvSpPr txBox="1"/>
      </xdr:nvSpPr>
      <xdr:spPr>
        <a:xfrm>
          <a:off x="14325111" y="132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112788</xdr:rowOff>
    </xdr:from>
    <xdr:to>
      <xdr:col>72</xdr:col>
      <xdr:colOff>38100</xdr:colOff>
      <xdr:row>77</xdr:row>
      <xdr:rowOff>42938</xdr:rowOff>
    </xdr:to>
    <xdr:sp macro="" textlink="">
      <xdr:nvSpPr>
        <xdr:cNvPr id="644" name="楕円 643"/>
        <xdr:cNvSpPr/>
      </xdr:nvSpPr>
      <xdr:spPr>
        <a:xfrm>
          <a:off x="13652500" y="13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34065</xdr:rowOff>
    </xdr:from>
    <xdr:ext cx="534377" cy="259045"/>
    <xdr:sp macro="" textlink="">
      <xdr:nvSpPr>
        <xdr:cNvPr id="645" name="テキスト ボックス 644"/>
        <xdr:cNvSpPr txBox="1"/>
      </xdr:nvSpPr>
      <xdr:spPr>
        <a:xfrm>
          <a:off x="13436111" y="13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10392</xdr:rowOff>
    </xdr:from>
    <xdr:to>
      <xdr:col>67</xdr:col>
      <xdr:colOff>101600</xdr:colOff>
      <xdr:row>77</xdr:row>
      <xdr:rowOff>111992</xdr:rowOff>
    </xdr:to>
    <xdr:sp macro="" textlink="">
      <xdr:nvSpPr>
        <xdr:cNvPr id="646" name="楕円 645"/>
        <xdr:cNvSpPr/>
      </xdr:nvSpPr>
      <xdr:spPr>
        <a:xfrm>
          <a:off x="12763500" y="132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103119</xdr:rowOff>
    </xdr:from>
    <xdr:ext cx="534377" cy="259045"/>
    <xdr:sp macro="" textlink="">
      <xdr:nvSpPr>
        <xdr:cNvPr id="647" name="テキスト ボックス 646"/>
        <xdr:cNvSpPr txBox="1"/>
      </xdr:nvSpPr>
      <xdr:spPr>
        <a:xfrm>
          <a:off x="12547111" y="13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70941</xdr:rowOff>
    </xdr:from>
    <xdr:to>
      <xdr:col>85</xdr:col>
      <xdr:colOff>127000</xdr:colOff>
      <xdr:row>98</xdr:row>
      <xdr:rowOff>138644</xdr:rowOff>
    </xdr:to>
    <xdr:cxnSp macro="">
      <xdr:nvCxnSpPr>
        <xdr:cNvPr id="674" name="直線コネクタ 673"/>
        <xdr:cNvCxnSpPr/>
      </xdr:nvCxnSpPr>
      <xdr:spPr>
        <a:xfrm flipV="1">
          <a:off x="15481300" y="16873041"/>
          <a:ext cx="838200" cy="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122487</xdr:rowOff>
    </xdr:from>
    <xdr:to>
      <xdr:col>81</xdr:col>
      <xdr:colOff>50800</xdr:colOff>
      <xdr:row>98</xdr:row>
      <xdr:rowOff>138644</xdr:rowOff>
    </xdr:to>
    <xdr:cxnSp macro="">
      <xdr:nvCxnSpPr>
        <xdr:cNvPr id="677" name="直線コネクタ 676"/>
        <xdr:cNvCxnSpPr/>
      </xdr:nvCxnSpPr>
      <xdr:spPr>
        <a:xfrm>
          <a:off x="14592300" y="16924587"/>
          <a:ext cx="8890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122487</xdr:rowOff>
    </xdr:from>
    <xdr:to>
      <xdr:col>76</xdr:col>
      <xdr:colOff>114300</xdr:colOff>
      <xdr:row>98</xdr:row>
      <xdr:rowOff>139508</xdr:rowOff>
    </xdr:to>
    <xdr:cxnSp macro="">
      <xdr:nvCxnSpPr>
        <xdr:cNvPr id="680" name="直線コネクタ 679"/>
        <xdr:cNvCxnSpPr/>
      </xdr:nvCxnSpPr>
      <xdr:spPr>
        <a:xfrm flipV="1">
          <a:off x="13703300" y="16924587"/>
          <a:ext cx="889000" cy="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139489</xdr:rowOff>
    </xdr:from>
    <xdr:to>
      <xdr:col>71</xdr:col>
      <xdr:colOff>177800</xdr:colOff>
      <xdr:row>98</xdr:row>
      <xdr:rowOff>139508</xdr:rowOff>
    </xdr:to>
    <xdr:cxnSp macro="">
      <xdr:nvCxnSpPr>
        <xdr:cNvPr id="683" name="直線コネクタ 682"/>
        <xdr:cNvCxnSpPr/>
      </xdr:nvCxnSpPr>
      <xdr:spPr>
        <a:xfrm>
          <a:off x="12814300" y="1694158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20141</xdr:rowOff>
    </xdr:from>
    <xdr:to>
      <xdr:col>85</xdr:col>
      <xdr:colOff>177800</xdr:colOff>
      <xdr:row>98</xdr:row>
      <xdr:rowOff>121741</xdr:rowOff>
    </xdr:to>
    <xdr:sp macro="" textlink="">
      <xdr:nvSpPr>
        <xdr:cNvPr id="693" name="楕円 692"/>
        <xdr:cNvSpPr/>
      </xdr:nvSpPr>
      <xdr:spPr>
        <a:xfrm>
          <a:off x="16268700" y="1682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4" name="積立金該当値テキスト"/>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87844</xdr:rowOff>
    </xdr:from>
    <xdr:to>
      <xdr:col>81</xdr:col>
      <xdr:colOff>101600</xdr:colOff>
      <xdr:row>99</xdr:row>
      <xdr:rowOff>17994</xdr:rowOff>
    </xdr:to>
    <xdr:sp macro="" textlink="">
      <xdr:nvSpPr>
        <xdr:cNvPr id="695" name="楕円 694"/>
        <xdr:cNvSpPr/>
      </xdr:nvSpPr>
      <xdr:spPr>
        <a:xfrm>
          <a:off x="15430500" y="168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9121</xdr:rowOff>
    </xdr:from>
    <xdr:ext cx="378565" cy="259045"/>
    <xdr:sp macro="" textlink="">
      <xdr:nvSpPr>
        <xdr:cNvPr id="696" name="テキスト ボックス 695"/>
        <xdr:cNvSpPr txBox="1"/>
      </xdr:nvSpPr>
      <xdr:spPr>
        <a:xfrm>
          <a:off x="15292017" y="16982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71687</xdr:rowOff>
    </xdr:from>
    <xdr:to>
      <xdr:col>76</xdr:col>
      <xdr:colOff>165100</xdr:colOff>
      <xdr:row>99</xdr:row>
      <xdr:rowOff>1837</xdr:rowOff>
    </xdr:to>
    <xdr:sp macro="" textlink="">
      <xdr:nvSpPr>
        <xdr:cNvPr id="697" name="楕円 696"/>
        <xdr:cNvSpPr/>
      </xdr:nvSpPr>
      <xdr:spPr>
        <a:xfrm>
          <a:off x="14541500" y="168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164414</xdr:rowOff>
    </xdr:from>
    <xdr:ext cx="469744" cy="259045"/>
    <xdr:sp macro="" textlink="">
      <xdr:nvSpPr>
        <xdr:cNvPr id="698" name="テキスト ボックス 697"/>
        <xdr:cNvSpPr txBox="1"/>
      </xdr:nvSpPr>
      <xdr:spPr>
        <a:xfrm>
          <a:off x="14357428" y="1696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88708</xdr:rowOff>
    </xdr:from>
    <xdr:to>
      <xdr:col>72</xdr:col>
      <xdr:colOff>38100</xdr:colOff>
      <xdr:row>99</xdr:row>
      <xdr:rowOff>18858</xdr:rowOff>
    </xdr:to>
    <xdr:sp macro="" textlink="">
      <xdr:nvSpPr>
        <xdr:cNvPr id="699" name="楕円 698"/>
        <xdr:cNvSpPr/>
      </xdr:nvSpPr>
      <xdr:spPr>
        <a:xfrm>
          <a:off x="13652500" y="168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9985</xdr:rowOff>
    </xdr:from>
    <xdr:ext cx="313932" cy="259045"/>
    <xdr:sp macro="" textlink="">
      <xdr:nvSpPr>
        <xdr:cNvPr id="700" name="テキスト ボックス 699"/>
        <xdr:cNvSpPr txBox="1"/>
      </xdr:nvSpPr>
      <xdr:spPr>
        <a:xfrm>
          <a:off x="13546333" y="169835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88689</xdr:rowOff>
    </xdr:from>
    <xdr:to>
      <xdr:col>67</xdr:col>
      <xdr:colOff>101600</xdr:colOff>
      <xdr:row>99</xdr:row>
      <xdr:rowOff>18839</xdr:rowOff>
    </xdr:to>
    <xdr:sp macro="" textlink="">
      <xdr:nvSpPr>
        <xdr:cNvPr id="701" name="楕円 700"/>
        <xdr:cNvSpPr/>
      </xdr:nvSpPr>
      <xdr:spPr>
        <a:xfrm>
          <a:off x="12763500" y="168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9966</xdr:rowOff>
    </xdr:from>
    <xdr:ext cx="313932" cy="259045"/>
    <xdr:sp macro="" textlink="">
      <xdr:nvSpPr>
        <xdr:cNvPr id="702" name="テキスト ボックス 701"/>
        <xdr:cNvSpPr txBox="1"/>
      </xdr:nvSpPr>
      <xdr:spPr>
        <a:xfrm>
          <a:off x="12657333" y="1698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48804</xdr:rowOff>
    </xdr:from>
    <xdr:to>
      <xdr:col>116</xdr:col>
      <xdr:colOff>63500</xdr:colOff>
      <xdr:row>31</xdr:row>
      <xdr:rowOff>15167</xdr:rowOff>
    </xdr:to>
    <xdr:cxnSp macro="">
      <xdr:nvCxnSpPr>
        <xdr:cNvPr id="733" name="直線コネクタ 732"/>
        <xdr:cNvCxnSpPr/>
      </xdr:nvCxnSpPr>
      <xdr:spPr>
        <a:xfrm>
          <a:off x="21323300" y="5192304"/>
          <a:ext cx="8382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48804</xdr:rowOff>
    </xdr:from>
    <xdr:to>
      <xdr:col>111</xdr:col>
      <xdr:colOff>177800</xdr:colOff>
      <xdr:row>39</xdr:row>
      <xdr:rowOff>98878</xdr:rowOff>
    </xdr:to>
    <xdr:cxnSp macro="">
      <xdr:nvCxnSpPr>
        <xdr:cNvPr id="736" name="直線コネクタ 735"/>
        <xdr:cNvCxnSpPr/>
      </xdr:nvCxnSpPr>
      <xdr:spPr>
        <a:xfrm flipV="1">
          <a:off x="20434300" y="5192304"/>
          <a:ext cx="889000" cy="15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38" name="テキスト ボックス 737"/>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135817</xdr:rowOff>
    </xdr:from>
    <xdr:to>
      <xdr:col>116</xdr:col>
      <xdr:colOff>114300</xdr:colOff>
      <xdr:row>31</xdr:row>
      <xdr:rowOff>65967</xdr:rowOff>
    </xdr:to>
    <xdr:sp macro="" textlink="">
      <xdr:nvSpPr>
        <xdr:cNvPr id="752" name="楕円 751"/>
        <xdr:cNvSpPr/>
      </xdr:nvSpPr>
      <xdr:spPr>
        <a:xfrm>
          <a:off x="22110700" y="52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88844</xdr:rowOff>
    </xdr:from>
    <xdr:ext cx="534377" cy="259045"/>
    <xdr:sp macro="" textlink="">
      <xdr:nvSpPr>
        <xdr:cNvPr id="753" name="投資及び出資金該当値テキスト"/>
        <xdr:cNvSpPr txBox="1"/>
      </xdr:nvSpPr>
      <xdr:spPr>
        <a:xfrm>
          <a:off x="22212300" y="52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169454</xdr:rowOff>
    </xdr:from>
    <xdr:to>
      <xdr:col>112</xdr:col>
      <xdr:colOff>38100</xdr:colOff>
      <xdr:row>30</xdr:row>
      <xdr:rowOff>99604</xdr:rowOff>
    </xdr:to>
    <xdr:sp macro="" textlink="">
      <xdr:nvSpPr>
        <xdr:cNvPr id="754" name="楕円 753"/>
        <xdr:cNvSpPr/>
      </xdr:nvSpPr>
      <xdr:spPr>
        <a:xfrm>
          <a:off x="21272500" y="51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116131</xdr:rowOff>
    </xdr:from>
    <xdr:ext cx="534377" cy="259045"/>
    <xdr:sp macro="" textlink="">
      <xdr:nvSpPr>
        <xdr:cNvPr id="755" name="テキスト ボックス 754"/>
        <xdr:cNvSpPr txBox="1"/>
      </xdr:nvSpPr>
      <xdr:spPr>
        <a:xfrm>
          <a:off x="21056111" y="49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66319</xdr:rowOff>
    </xdr:from>
    <xdr:to>
      <xdr:col>116</xdr:col>
      <xdr:colOff>63500</xdr:colOff>
      <xdr:row>58</xdr:row>
      <xdr:rowOff>70023</xdr:rowOff>
    </xdr:to>
    <xdr:cxnSp macro="">
      <xdr:nvCxnSpPr>
        <xdr:cNvPr id="788" name="直線コネクタ 787"/>
        <xdr:cNvCxnSpPr/>
      </xdr:nvCxnSpPr>
      <xdr:spPr>
        <a:xfrm flipV="1">
          <a:off x="21323300" y="10010419"/>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70023</xdr:rowOff>
    </xdr:from>
    <xdr:to>
      <xdr:col>111</xdr:col>
      <xdr:colOff>177800</xdr:colOff>
      <xdr:row>58</xdr:row>
      <xdr:rowOff>70252</xdr:rowOff>
    </xdr:to>
    <xdr:cxnSp macro="">
      <xdr:nvCxnSpPr>
        <xdr:cNvPr id="791" name="直線コネクタ 790"/>
        <xdr:cNvCxnSpPr/>
      </xdr:nvCxnSpPr>
      <xdr:spPr>
        <a:xfrm flipV="1">
          <a:off x="20434300" y="1001412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70252</xdr:rowOff>
    </xdr:from>
    <xdr:to>
      <xdr:col>107</xdr:col>
      <xdr:colOff>50800</xdr:colOff>
      <xdr:row>58</xdr:row>
      <xdr:rowOff>70434</xdr:rowOff>
    </xdr:to>
    <xdr:cxnSp macro="">
      <xdr:nvCxnSpPr>
        <xdr:cNvPr id="794" name="直線コネクタ 793"/>
        <xdr:cNvCxnSpPr/>
      </xdr:nvCxnSpPr>
      <xdr:spPr>
        <a:xfrm flipV="1">
          <a:off x="19545300" y="10014352"/>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63942</xdr:rowOff>
    </xdr:from>
    <xdr:to>
      <xdr:col>102</xdr:col>
      <xdr:colOff>114300</xdr:colOff>
      <xdr:row>58</xdr:row>
      <xdr:rowOff>70434</xdr:rowOff>
    </xdr:to>
    <xdr:cxnSp macro="">
      <xdr:nvCxnSpPr>
        <xdr:cNvPr id="797" name="直線コネクタ 796"/>
        <xdr:cNvCxnSpPr/>
      </xdr:nvCxnSpPr>
      <xdr:spPr>
        <a:xfrm>
          <a:off x="18656300" y="10008042"/>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15519</xdr:rowOff>
    </xdr:from>
    <xdr:to>
      <xdr:col>116</xdr:col>
      <xdr:colOff>114300</xdr:colOff>
      <xdr:row>58</xdr:row>
      <xdr:rowOff>117119</xdr:rowOff>
    </xdr:to>
    <xdr:sp macro="" textlink="">
      <xdr:nvSpPr>
        <xdr:cNvPr id="807" name="楕円 806"/>
        <xdr:cNvSpPr/>
      </xdr:nvSpPr>
      <xdr:spPr>
        <a:xfrm>
          <a:off x="221107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146346</xdr:rowOff>
    </xdr:from>
    <xdr:ext cx="469744" cy="259045"/>
    <xdr:sp macro="" textlink="">
      <xdr:nvSpPr>
        <xdr:cNvPr id="808" name="貸付金該当値テキスト"/>
        <xdr:cNvSpPr txBox="1"/>
      </xdr:nvSpPr>
      <xdr:spPr>
        <a:xfrm>
          <a:off x="22212300" y="974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19223</xdr:rowOff>
    </xdr:from>
    <xdr:to>
      <xdr:col>112</xdr:col>
      <xdr:colOff>38100</xdr:colOff>
      <xdr:row>58</xdr:row>
      <xdr:rowOff>120823</xdr:rowOff>
    </xdr:to>
    <xdr:sp macro="" textlink="">
      <xdr:nvSpPr>
        <xdr:cNvPr id="809" name="楕円 808"/>
        <xdr:cNvSpPr/>
      </xdr:nvSpPr>
      <xdr:spPr>
        <a:xfrm>
          <a:off x="21272500" y="99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111950</xdr:rowOff>
    </xdr:from>
    <xdr:ext cx="469744" cy="259045"/>
    <xdr:sp macro="" textlink="">
      <xdr:nvSpPr>
        <xdr:cNvPr id="810" name="テキスト ボックス 809"/>
        <xdr:cNvSpPr txBox="1"/>
      </xdr:nvSpPr>
      <xdr:spPr>
        <a:xfrm>
          <a:off x="21088428" y="1005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19452</xdr:rowOff>
    </xdr:from>
    <xdr:to>
      <xdr:col>107</xdr:col>
      <xdr:colOff>101600</xdr:colOff>
      <xdr:row>58</xdr:row>
      <xdr:rowOff>121052</xdr:rowOff>
    </xdr:to>
    <xdr:sp macro="" textlink="">
      <xdr:nvSpPr>
        <xdr:cNvPr id="811" name="楕円 810"/>
        <xdr:cNvSpPr/>
      </xdr:nvSpPr>
      <xdr:spPr>
        <a:xfrm>
          <a:off x="20383500" y="99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137579</xdr:rowOff>
    </xdr:from>
    <xdr:ext cx="469744" cy="259045"/>
    <xdr:sp macro="" textlink="">
      <xdr:nvSpPr>
        <xdr:cNvPr id="812" name="テキスト ボックス 811"/>
        <xdr:cNvSpPr txBox="1"/>
      </xdr:nvSpPr>
      <xdr:spPr>
        <a:xfrm>
          <a:off x="20199428" y="97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19634</xdr:rowOff>
    </xdr:from>
    <xdr:to>
      <xdr:col>102</xdr:col>
      <xdr:colOff>165100</xdr:colOff>
      <xdr:row>58</xdr:row>
      <xdr:rowOff>121234</xdr:rowOff>
    </xdr:to>
    <xdr:sp macro="" textlink="">
      <xdr:nvSpPr>
        <xdr:cNvPr id="813" name="楕円 812"/>
        <xdr:cNvSpPr/>
      </xdr:nvSpPr>
      <xdr:spPr>
        <a:xfrm>
          <a:off x="19494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137761</xdr:rowOff>
    </xdr:from>
    <xdr:ext cx="469744" cy="259045"/>
    <xdr:sp macro="" textlink="">
      <xdr:nvSpPr>
        <xdr:cNvPr id="814" name="テキスト ボックス 813"/>
        <xdr:cNvSpPr txBox="1"/>
      </xdr:nvSpPr>
      <xdr:spPr>
        <a:xfrm>
          <a:off x="19310428" y="973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13142</xdr:rowOff>
    </xdr:from>
    <xdr:to>
      <xdr:col>98</xdr:col>
      <xdr:colOff>38100</xdr:colOff>
      <xdr:row>58</xdr:row>
      <xdr:rowOff>114742</xdr:rowOff>
    </xdr:to>
    <xdr:sp macro="" textlink="">
      <xdr:nvSpPr>
        <xdr:cNvPr id="815" name="楕円 814"/>
        <xdr:cNvSpPr/>
      </xdr:nvSpPr>
      <xdr:spPr>
        <a:xfrm>
          <a:off x="18605500" y="9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131269</xdr:rowOff>
    </xdr:from>
    <xdr:ext cx="469744" cy="259045"/>
    <xdr:sp macro="" textlink="">
      <xdr:nvSpPr>
        <xdr:cNvPr id="816" name="テキスト ボックス 815"/>
        <xdr:cNvSpPr txBox="1"/>
      </xdr:nvSpPr>
      <xdr:spPr>
        <a:xfrm>
          <a:off x="18421428" y="973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66159</xdr:rowOff>
    </xdr:from>
    <xdr:to>
      <xdr:col>116</xdr:col>
      <xdr:colOff>63500</xdr:colOff>
      <xdr:row>76</xdr:row>
      <xdr:rowOff>152707</xdr:rowOff>
    </xdr:to>
    <xdr:cxnSp macro="">
      <xdr:nvCxnSpPr>
        <xdr:cNvPr id="844" name="直線コネクタ 843"/>
        <xdr:cNvCxnSpPr/>
      </xdr:nvCxnSpPr>
      <xdr:spPr>
        <a:xfrm>
          <a:off x="21323300" y="13096359"/>
          <a:ext cx="8382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66159</xdr:rowOff>
    </xdr:from>
    <xdr:to>
      <xdr:col>111</xdr:col>
      <xdr:colOff>177800</xdr:colOff>
      <xdr:row>77</xdr:row>
      <xdr:rowOff>23045</xdr:rowOff>
    </xdr:to>
    <xdr:cxnSp macro="">
      <xdr:nvCxnSpPr>
        <xdr:cNvPr id="847" name="直線コネクタ 846"/>
        <xdr:cNvCxnSpPr/>
      </xdr:nvCxnSpPr>
      <xdr:spPr>
        <a:xfrm flipV="1">
          <a:off x="20434300" y="13096359"/>
          <a:ext cx="8890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170081</xdr:rowOff>
    </xdr:from>
    <xdr:to>
      <xdr:col>107</xdr:col>
      <xdr:colOff>50800</xdr:colOff>
      <xdr:row>77</xdr:row>
      <xdr:rowOff>23045</xdr:rowOff>
    </xdr:to>
    <xdr:cxnSp macro="">
      <xdr:nvCxnSpPr>
        <xdr:cNvPr id="850" name="直線コネクタ 849"/>
        <xdr:cNvCxnSpPr/>
      </xdr:nvCxnSpPr>
      <xdr:spPr>
        <a:xfrm>
          <a:off x="19545300" y="13200281"/>
          <a:ext cx="8890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81659</xdr:rowOff>
    </xdr:from>
    <xdr:to>
      <xdr:col>102</xdr:col>
      <xdr:colOff>114300</xdr:colOff>
      <xdr:row>76</xdr:row>
      <xdr:rowOff>170081</xdr:rowOff>
    </xdr:to>
    <xdr:cxnSp macro="">
      <xdr:nvCxnSpPr>
        <xdr:cNvPr id="853" name="直線コネクタ 852"/>
        <xdr:cNvCxnSpPr/>
      </xdr:nvCxnSpPr>
      <xdr:spPr>
        <a:xfrm>
          <a:off x="18656300" y="13111859"/>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101907</xdr:rowOff>
    </xdr:from>
    <xdr:to>
      <xdr:col>116</xdr:col>
      <xdr:colOff>114300</xdr:colOff>
      <xdr:row>77</xdr:row>
      <xdr:rowOff>32057</xdr:rowOff>
    </xdr:to>
    <xdr:sp macro="" textlink="">
      <xdr:nvSpPr>
        <xdr:cNvPr id="863" name="楕円 862"/>
        <xdr:cNvSpPr/>
      </xdr:nvSpPr>
      <xdr:spPr>
        <a:xfrm>
          <a:off x="22110700" y="131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80334</xdr:rowOff>
    </xdr:from>
    <xdr:ext cx="534377" cy="259045"/>
    <xdr:sp macro="" textlink="">
      <xdr:nvSpPr>
        <xdr:cNvPr id="864" name="繰出金該当値テキスト"/>
        <xdr:cNvSpPr txBox="1"/>
      </xdr:nvSpPr>
      <xdr:spPr>
        <a:xfrm>
          <a:off x="22212300" y="131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15359</xdr:rowOff>
    </xdr:from>
    <xdr:to>
      <xdr:col>112</xdr:col>
      <xdr:colOff>38100</xdr:colOff>
      <xdr:row>76</xdr:row>
      <xdr:rowOff>116959</xdr:rowOff>
    </xdr:to>
    <xdr:sp macro="" textlink="">
      <xdr:nvSpPr>
        <xdr:cNvPr id="865" name="楕円 864"/>
        <xdr:cNvSpPr/>
      </xdr:nvSpPr>
      <xdr:spPr>
        <a:xfrm>
          <a:off x="21272500" y="130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108086</xdr:rowOff>
    </xdr:from>
    <xdr:ext cx="534377" cy="259045"/>
    <xdr:sp macro="" textlink="">
      <xdr:nvSpPr>
        <xdr:cNvPr id="866" name="テキスト ボックス 865"/>
        <xdr:cNvSpPr txBox="1"/>
      </xdr:nvSpPr>
      <xdr:spPr>
        <a:xfrm>
          <a:off x="21056111" y="131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143695</xdr:rowOff>
    </xdr:from>
    <xdr:to>
      <xdr:col>107</xdr:col>
      <xdr:colOff>101600</xdr:colOff>
      <xdr:row>77</xdr:row>
      <xdr:rowOff>73845</xdr:rowOff>
    </xdr:to>
    <xdr:sp macro="" textlink="">
      <xdr:nvSpPr>
        <xdr:cNvPr id="867" name="楕円 866"/>
        <xdr:cNvSpPr/>
      </xdr:nvSpPr>
      <xdr:spPr>
        <a:xfrm>
          <a:off x="20383500" y="131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64972</xdr:rowOff>
    </xdr:from>
    <xdr:ext cx="534377" cy="259045"/>
    <xdr:sp macro="" textlink="">
      <xdr:nvSpPr>
        <xdr:cNvPr id="868" name="テキスト ボックス 867"/>
        <xdr:cNvSpPr txBox="1"/>
      </xdr:nvSpPr>
      <xdr:spPr>
        <a:xfrm>
          <a:off x="20167111" y="132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119281</xdr:rowOff>
    </xdr:from>
    <xdr:to>
      <xdr:col>102</xdr:col>
      <xdr:colOff>165100</xdr:colOff>
      <xdr:row>77</xdr:row>
      <xdr:rowOff>49431</xdr:rowOff>
    </xdr:to>
    <xdr:sp macro="" textlink="">
      <xdr:nvSpPr>
        <xdr:cNvPr id="869" name="楕円 868"/>
        <xdr:cNvSpPr/>
      </xdr:nvSpPr>
      <xdr:spPr>
        <a:xfrm>
          <a:off x="19494500" y="131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40558</xdr:rowOff>
    </xdr:from>
    <xdr:ext cx="534377" cy="259045"/>
    <xdr:sp macro="" textlink="">
      <xdr:nvSpPr>
        <xdr:cNvPr id="870" name="テキスト ボックス 869"/>
        <xdr:cNvSpPr txBox="1"/>
      </xdr:nvSpPr>
      <xdr:spPr>
        <a:xfrm>
          <a:off x="19278111" y="132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30859</xdr:rowOff>
    </xdr:from>
    <xdr:to>
      <xdr:col>98</xdr:col>
      <xdr:colOff>38100</xdr:colOff>
      <xdr:row>76</xdr:row>
      <xdr:rowOff>132459</xdr:rowOff>
    </xdr:to>
    <xdr:sp macro="" textlink="">
      <xdr:nvSpPr>
        <xdr:cNvPr id="871" name="楕円 870"/>
        <xdr:cNvSpPr/>
      </xdr:nvSpPr>
      <xdr:spPr>
        <a:xfrm>
          <a:off x="18605500" y="130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123586</xdr:rowOff>
    </xdr:from>
    <xdr:ext cx="534377" cy="259045"/>
    <xdr:sp macro="" textlink="">
      <xdr:nvSpPr>
        <xdr:cNvPr id="872" name="テキスト ボックス 871"/>
        <xdr:cNvSpPr txBox="1"/>
      </xdr:nvSpPr>
      <xdr:spPr>
        <a:xfrm>
          <a:off x="18389111" y="1315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345</a:t>
          </a:r>
          <a:r>
            <a:rPr kumimoji="1" lang="ja-JP" altLang="en-US" sz="1300">
              <a:latin typeface="ＭＳ Ｐゴシック" panose="020B0600070205080204" pitchFamily="50" charset="-128"/>
              <a:ea typeface="ＭＳ Ｐゴシック" panose="020B0600070205080204" pitchFamily="50" charset="-128"/>
            </a:rPr>
            <a:t>千円となっている。平成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年度は中央公民館複合化改修工事</a:t>
          </a:r>
          <a:r>
            <a:rPr kumimoji="1" lang="en-US" altLang="ja-JP" sz="1300">
              <a:latin typeface="ＭＳ Ｐゴシック" panose="020B0600070205080204" pitchFamily="50" charset="-128"/>
              <a:ea typeface="ＭＳ Ｐゴシック" panose="020B0600070205080204" pitchFamily="50" charset="-128"/>
            </a:rPr>
            <a:t>170,000</a:t>
          </a:r>
          <a:r>
            <a:rPr kumimoji="1" lang="ja-JP" altLang="en-US" sz="1300">
              <a:latin typeface="ＭＳ Ｐゴシック" panose="020B0600070205080204" pitchFamily="50" charset="-128"/>
              <a:ea typeface="ＭＳ Ｐゴシック" panose="020B0600070205080204" pitchFamily="50" charset="-128"/>
            </a:rPr>
            <a:t>千円、また今後の公共施設に備えるため公共施設等整備基金を新たに設置し、</a:t>
          </a:r>
          <a:r>
            <a:rPr kumimoji="1" lang="en-US" altLang="ja-JP" sz="1300">
              <a:latin typeface="ＭＳ Ｐゴシック" panose="020B0600070205080204" pitchFamily="50" charset="-128"/>
              <a:ea typeface="ＭＳ Ｐゴシック" panose="020B0600070205080204" pitchFamily="50" charset="-128"/>
            </a:rPr>
            <a:t>320,000</a:t>
          </a:r>
          <a:r>
            <a:rPr kumimoji="1" lang="ja-JP" altLang="en-US" sz="1300">
              <a:latin typeface="ＭＳ Ｐゴシック" panose="020B0600070205080204" pitchFamily="50" charset="-128"/>
              <a:ea typeface="ＭＳ Ｐゴシック" panose="020B0600070205080204" pitchFamily="50" charset="-128"/>
            </a:rPr>
            <a:t>千円の積立をおこなった。今後、学校給食センター、桜保育所、大河原中学校体育館の改築が控えており、しばらくは普通建設事業（更新整備）の増が続くと想定している。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人件費については、定年退職者の集中時期にあり減少傾向にある。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補助費等については、新規の民間保育所に対する施設整備補助金により前年度より増となった。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投資及び出資金については、みやぎ県南中核病院が借り入れをした資産形成のための地方債で元金償還分のうち構成市町が負担金として負担をしていたものが出資金に振り替わったものである。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物件費については、施設の老朽化による修繕等で微増の傾向にある。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扶助費については、子ども医療費等の医療費助成、障害福祉サービス費の利用等で増加しており増となった。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23,669
23,575
24.99
8,635,887
8,173,409
422,784
5,009,460
5,917,684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146558</xdr:rowOff>
    </xdr:from>
    <xdr:to>
      <xdr:col>24</xdr:col>
      <xdr:colOff>63500</xdr:colOff>
      <xdr:row>33</xdr:row>
      <xdr:rowOff>154559</xdr:rowOff>
    </xdr:to>
    <xdr:cxnSp macro="">
      <xdr:nvCxnSpPr>
        <xdr:cNvPr id="61" name="直線コネクタ 60"/>
        <xdr:cNvCxnSpPr/>
      </xdr:nvCxnSpPr>
      <xdr:spPr>
        <a:xfrm>
          <a:off x="3797300" y="580440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161798</xdr:rowOff>
    </xdr:from>
    <xdr:to>
      <xdr:col>19</xdr:col>
      <xdr:colOff>177800</xdr:colOff>
      <xdr:row>33</xdr:row>
      <xdr:rowOff>146558</xdr:rowOff>
    </xdr:to>
    <xdr:cxnSp macro="">
      <xdr:nvCxnSpPr>
        <xdr:cNvPr id="64" name="直線コネクタ 63"/>
        <xdr:cNvCxnSpPr/>
      </xdr:nvCxnSpPr>
      <xdr:spPr>
        <a:xfrm>
          <a:off x="2908300" y="5648198"/>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142748</xdr:rowOff>
    </xdr:from>
    <xdr:to>
      <xdr:col>15</xdr:col>
      <xdr:colOff>50800</xdr:colOff>
      <xdr:row>32</xdr:row>
      <xdr:rowOff>161798</xdr:rowOff>
    </xdr:to>
    <xdr:cxnSp macro="">
      <xdr:nvCxnSpPr>
        <xdr:cNvPr id="67" name="直線コネクタ 66"/>
        <xdr:cNvCxnSpPr/>
      </xdr:nvCxnSpPr>
      <xdr:spPr>
        <a:xfrm>
          <a:off x="2019300" y="562914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142748</xdr:rowOff>
    </xdr:from>
    <xdr:to>
      <xdr:col>10</xdr:col>
      <xdr:colOff>114300</xdr:colOff>
      <xdr:row>33</xdr:row>
      <xdr:rowOff>69215</xdr:rowOff>
    </xdr:to>
    <xdr:cxnSp macro="">
      <xdr:nvCxnSpPr>
        <xdr:cNvPr id="70" name="直線コネクタ 69"/>
        <xdr:cNvCxnSpPr/>
      </xdr:nvCxnSpPr>
      <xdr:spPr>
        <a:xfrm flipV="1">
          <a:off x="1130300" y="5629148"/>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103759</xdr:rowOff>
    </xdr:from>
    <xdr:to>
      <xdr:col>24</xdr:col>
      <xdr:colOff>114300</xdr:colOff>
      <xdr:row>34</xdr:row>
      <xdr:rowOff>33909</xdr:rowOff>
    </xdr:to>
    <xdr:sp macro="" textlink="">
      <xdr:nvSpPr>
        <xdr:cNvPr id="80" name="楕円 79"/>
        <xdr:cNvSpPr/>
      </xdr:nvSpPr>
      <xdr:spPr>
        <a:xfrm>
          <a:off x="45847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126636</xdr:rowOff>
    </xdr:from>
    <xdr:ext cx="469744" cy="259045"/>
    <xdr:sp macro="" textlink="">
      <xdr:nvSpPr>
        <xdr:cNvPr id="81" name="議会費該当値テキスト"/>
        <xdr:cNvSpPr txBox="1"/>
      </xdr:nvSpPr>
      <xdr:spPr>
        <a:xfrm>
          <a:off x="4686300"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95758</xdr:rowOff>
    </xdr:from>
    <xdr:to>
      <xdr:col>20</xdr:col>
      <xdr:colOff>38100</xdr:colOff>
      <xdr:row>34</xdr:row>
      <xdr:rowOff>25908</xdr:rowOff>
    </xdr:to>
    <xdr:sp macro="" textlink="">
      <xdr:nvSpPr>
        <xdr:cNvPr id="82" name="楕円 81"/>
        <xdr:cNvSpPr/>
      </xdr:nvSpPr>
      <xdr:spPr>
        <a:xfrm>
          <a:off x="3746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42435</xdr:rowOff>
    </xdr:from>
    <xdr:ext cx="469744" cy="259045"/>
    <xdr:sp macro="" textlink="">
      <xdr:nvSpPr>
        <xdr:cNvPr id="83" name="テキスト ボックス 82"/>
        <xdr:cNvSpPr txBox="1"/>
      </xdr:nvSpPr>
      <xdr:spPr>
        <a:xfrm>
          <a:off x="3562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110998</xdr:rowOff>
    </xdr:from>
    <xdr:to>
      <xdr:col>15</xdr:col>
      <xdr:colOff>101600</xdr:colOff>
      <xdr:row>33</xdr:row>
      <xdr:rowOff>41148</xdr:rowOff>
    </xdr:to>
    <xdr:sp macro="" textlink="">
      <xdr:nvSpPr>
        <xdr:cNvPr id="84" name="楕円 83"/>
        <xdr:cNvSpPr/>
      </xdr:nvSpPr>
      <xdr:spPr>
        <a:xfrm>
          <a:off x="2857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57675</xdr:rowOff>
    </xdr:from>
    <xdr:ext cx="469744" cy="259045"/>
    <xdr:sp macro="" textlink="">
      <xdr:nvSpPr>
        <xdr:cNvPr id="85" name="テキスト ボックス 84"/>
        <xdr:cNvSpPr txBox="1"/>
      </xdr:nvSpPr>
      <xdr:spPr>
        <a:xfrm>
          <a:off x="2673428" y="53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91948</xdr:rowOff>
    </xdr:from>
    <xdr:to>
      <xdr:col>10</xdr:col>
      <xdr:colOff>165100</xdr:colOff>
      <xdr:row>33</xdr:row>
      <xdr:rowOff>22098</xdr:rowOff>
    </xdr:to>
    <xdr:sp macro="" textlink="">
      <xdr:nvSpPr>
        <xdr:cNvPr id="86" name="楕円 85"/>
        <xdr:cNvSpPr/>
      </xdr:nvSpPr>
      <xdr:spPr>
        <a:xfrm>
          <a:off x="1968500" y="55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38625</xdr:rowOff>
    </xdr:from>
    <xdr:ext cx="469744" cy="259045"/>
    <xdr:sp macro="" textlink="">
      <xdr:nvSpPr>
        <xdr:cNvPr id="87" name="テキスト ボックス 86"/>
        <xdr:cNvSpPr txBox="1"/>
      </xdr:nvSpPr>
      <xdr:spPr>
        <a:xfrm>
          <a:off x="1784428" y="53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18415</xdr:rowOff>
    </xdr:from>
    <xdr:to>
      <xdr:col>6</xdr:col>
      <xdr:colOff>38100</xdr:colOff>
      <xdr:row>33</xdr:row>
      <xdr:rowOff>120015</xdr:rowOff>
    </xdr:to>
    <xdr:sp macro="" textlink="">
      <xdr:nvSpPr>
        <xdr:cNvPr id="88" name="楕円 87"/>
        <xdr:cNvSpPr/>
      </xdr:nvSpPr>
      <xdr:spPr>
        <a:xfrm>
          <a:off x="1079500" y="56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136542</xdr:rowOff>
    </xdr:from>
    <xdr:ext cx="469744" cy="259045"/>
    <xdr:sp macro="" textlink="">
      <xdr:nvSpPr>
        <xdr:cNvPr id="89" name="テキスト ボックス 88"/>
        <xdr:cNvSpPr txBox="1"/>
      </xdr:nvSpPr>
      <xdr:spPr>
        <a:xfrm>
          <a:off x="895428" y="545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85910</xdr:rowOff>
    </xdr:from>
    <xdr:to>
      <xdr:col>24</xdr:col>
      <xdr:colOff>63500</xdr:colOff>
      <xdr:row>58</xdr:row>
      <xdr:rowOff>138142</xdr:rowOff>
    </xdr:to>
    <xdr:cxnSp macro="">
      <xdr:nvCxnSpPr>
        <xdr:cNvPr id="120" name="直線コネクタ 119"/>
        <xdr:cNvCxnSpPr/>
      </xdr:nvCxnSpPr>
      <xdr:spPr>
        <a:xfrm flipV="1">
          <a:off x="3797300" y="10030010"/>
          <a:ext cx="838200" cy="5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121579</xdr:rowOff>
    </xdr:from>
    <xdr:to>
      <xdr:col>19</xdr:col>
      <xdr:colOff>177800</xdr:colOff>
      <xdr:row>58</xdr:row>
      <xdr:rowOff>138142</xdr:rowOff>
    </xdr:to>
    <xdr:cxnSp macro="">
      <xdr:nvCxnSpPr>
        <xdr:cNvPr id="123" name="直線コネクタ 122"/>
        <xdr:cNvCxnSpPr/>
      </xdr:nvCxnSpPr>
      <xdr:spPr>
        <a:xfrm>
          <a:off x="2908300" y="10065679"/>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121579</xdr:rowOff>
    </xdr:from>
    <xdr:to>
      <xdr:col>15</xdr:col>
      <xdr:colOff>50800</xdr:colOff>
      <xdr:row>58</xdr:row>
      <xdr:rowOff>122862</xdr:rowOff>
    </xdr:to>
    <xdr:cxnSp macro="">
      <xdr:nvCxnSpPr>
        <xdr:cNvPr id="126" name="直線コネクタ 125"/>
        <xdr:cNvCxnSpPr/>
      </xdr:nvCxnSpPr>
      <xdr:spPr>
        <a:xfrm flipV="1">
          <a:off x="2019300" y="10065679"/>
          <a:ext cx="8890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122862</xdr:rowOff>
    </xdr:from>
    <xdr:to>
      <xdr:col>10</xdr:col>
      <xdr:colOff>114300</xdr:colOff>
      <xdr:row>58</xdr:row>
      <xdr:rowOff>130625</xdr:rowOff>
    </xdr:to>
    <xdr:cxnSp macro="">
      <xdr:nvCxnSpPr>
        <xdr:cNvPr id="129" name="直線コネクタ 128"/>
        <xdr:cNvCxnSpPr/>
      </xdr:nvCxnSpPr>
      <xdr:spPr>
        <a:xfrm flipV="1">
          <a:off x="1130300" y="10066962"/>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35110</xdr:rowOff>
    </xdr:from>
    <xdr:to>
      <xdr:col>24</xdr:col>
      <xdr:colOff>114300</xdr:colOff>
      <xdr:row>58</xdr:row>
      <xdr:rowOff>136710</xdr:rowOff>
    </xdr:to>
    <xdr:sp macro="" textlink="">
      <xdr:nvSpPr>
        <xdr:cNvPr id="139" name="楕円 138"/>
        <xdr:cNvSpPr/>
      </xdr:nvSpPr>
      <xdr:spPr>
        <a:xfrm>
          <a:off x="4584700" y="9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87342</xdr:rowOff>
    </xdr:from>
    <xdr:to>
      <xdr:col>20</xdr:col>
      <xdr:colOff>38100</xdr:colOff>
      <xdr:row>59</xdr:row>
      <xdr:rowOff>17492</xdr:rowOff>
    </xdr:to>
    <xdr:sp macro="" textlink="">
      <xdr:nvSpPr>
        <xdr:cNvPr id="141" name="楕円 140"/>
        <xdr:cNvSpPr/>
      </xdr:nvSpPr>
      <xdr:spPr>
        <a:xfrm>
          <a:off x="3746500" y="100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8619</xdr:rowOff>
    </xdr:from>
    <xdr:ext cx="534377" cy="259045"/>
    <xdr:sp macro="" textlink="">
      <xdr:nvSpPr>
        <xdr:cNvPr id="142" name="テキスト ボックス 141"/>
        <xdr:cNvSpPr txBox="1"/>
      </xdr:nvSpPr>
      <xdr:spPr>
        <a:xfrm>
          <a:off x="3530111" y="101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70779</xdr:rowOff>
    </xdr:from>
    <xdr:to>
      <xdr:col>15</xdr:col>
      <xdr:colOff>101600</xdr:colOff>
      <xdr:row>59</xdr:row>
      <xdr:rowOff>929</xdr:rowOff>
    </xdr:to>
    <xdr:sp macro="" textlink="">
      <xdr:nvSpPr>
        <xdr:cNvPr id="143" name="楕円 142"/>
        <xdr:cNvSpPr/>
      </xdr:nvSpPr>
      <xdr:spPr>
        <a:xfrm>
          <a:off x="2857500" y="10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163506</xdr:rowOff>
    </xdr:from>
    <xdr:ext cx="534377" cy="259045"/>
    <xdr:sp macro="" textlink="">
      <xdr:nvSpPr>
        <xdr:cNvPr id="144" name="テキスト ボックス 143"/>
        <xdr:cNvSpPr txBox="1"/>
      </xdr:nvSpPr>
      <xdr:spPr>
        <a:xfrm>
          <a:off x="2641111" y="101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72062</xdr:rowOff>
    </xdr:from>
    <xdr:to>
      <xdr:col>10</xdr:col>
      <xdr:colOff>165100</xdr:colOff>
      <xdr:row>59</xdr:row>
      <xdr:rowOff>2212</xdr:rowOff>
    </xdr:to>
    <xdr:sp macro="" textlink="">
      <xdr:nvSpPr>
        <xdr:cNvPr id="145" name="楕円 144"/>
        <xdr:cNvSpPr/>
      </xdr:nvSpPr>
      <xdr:spPr>
        <a:xfrm>
          <a:off x="1968500" y="1001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164789</xdr:rowOff>
    </xdr:from>
    <xdr:ext cx="534377" cy="259045"/>
    <xdr:sp macro="" textlink="">
      <xdr:nvSpPr>
        <xdr:cNvPr id="146" name="テキスト ボックス 145"/>
        <xdr:cNvSpPr txBox="1"/>
      </xdr:nvSpPr>
      <xdr:spPr>
        <a:xfrm>
          <a:off x="1752111" y="1010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79825</xdr:rowOff>
    </xdr:from>
    <xdr:to>
      <xdr:col>6</xdr:col>
      <xdr:colOff>38100</xdr:colOff>
      <xdr:row>59</xdr:row>
      <xdr:rowOff>9975</xdr:rowOff>
    </xdr:to>
    <xdr:sp macro="" textlink="">
      <xdr:nvSpPr>
        <xdr:cNvPr id="147" name="楕円 146"/>
        <xdr:cNvSpPr/>
      </xdr:nvSpPr>
      <xdr:spPr>
        <a:xfrm>
          <a:off x="1079500" y="100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1102</xdr:rowOff>
    </xdr:from>
    <xdr:ext cx="534377" cy="259045"/>
    <xdr:sp macro="" textlink="">
      <xdr:nvSpPr>
        <xdr:cNvPr id="148" name="テキスト ボックス 147"/>
        <xdr:cNvSpPr txBox="1"/>
      </xdr:nvSpPr>
      <xdr:spPr>
        <a:xfrm>
          <a:off x="863111" y="101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38012</xdr:rowOff>
    </xdr:from>
    <xdr:to>
      <xdr:col>24</xdr:col>
      <xdr:colOff>63500</xdr:colOff>
      <xdr:row>77</xdr:row>
      <xdr:rowOff>169038</xdr:rowOff>
    </xdr:to>
    <xdr:cxnSp macro="">
      <xdr:nvCxnSpPr>
        <xdr:cNvPr id="178" name="直線コネクタ 177"/>
        <xdr:cNvCxnSpPr/>
      </xdr:nvCxnSpPr>
      <xdr:spPr>
        <a:xfrm flipV="1">
          <a:off x="3797300" y="13239662"/>
          <a:ext cx="8382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169038</xdr:rowOff>
    </xdr:from>
    <xdr:to>
      <xdr:col>19</xdr:col>
      <xdr:colOff>177800</xdr:colOff>
      <xdr:row>78</xdr:row>
      <xdr:rowOff>21971</xdr:rowOff>
    </xdr:to>
    <xdr:cxnSp macro="">
      <xdr:nvCxnSpPr>
        <xdr:cNvPr id="181" name="直線コネクタ 180"/>
        <xdr:cNvCxnSpPr/>
      </xdr:nvCxnSpPr>
      <xdr:spPr>
        <a:xfrm flipV="1">
          <a:off x="2908300" y="13370688"/>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21971</xdr:rowOff>
    </xdr:from>
    <xdr:to>
      <xdr:col>15</xdr:col>
      <xdr:colOff>50800</xdr:colOff>
      <xdr:row>78</xdr:row>
      <xdr:rowOff>81344</xdr:rowOff>
    </xdr:to>
    <xdr:cxnSp macro="">
      <xdr:nvCxnSpPr>
        <xdr:cNvPr id="184" name="直線コネクタ 183"/>
        <xdr:cNvCxnSpPr/>
      </xdr:nvCxnSpPr>
      <xdr:spPr>
        <a:xfrm flipV="1">
          <a:off x="2019300" y="13395071"/>
          <a:ext cx="889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119799</xdr:rowOff>
    </xdr:from>
    <xdr:to>
      <xdr:col>10</xdr:col>
      <xdr:colOff>114300</xdr:colOff>
      <xdr:row>78</xdr:row>
      <xdr:rowOff>81344</xdr:rowOff>
    </xdr:to>
    <xdr:cxnSp macro="">
      <xdr:nvCxnSpPr>
        <xdr:cNvPr id="187" name="直線コネクタ 186"/>
        <xdr:cNvCxnSpPr/>
      </xdr:nvCxnSpPr>
      <xdr:spPr>
        <a:xfrm>
          <a:off x="1130300" y="13321449"/>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158662</xdr:rowOff>
    </xdr:from>
    <xdr:to>
      <xdr:col>24</xdr:col>
      <xdr:colOff>114300</xdr:colOff>
      <xdr:row>77</xdr:row>
      <xdr:rowOff>88812</xdr:rowOff>
    </xdr:to>
    <xdr:sp macro="" textlink="">
      <xdr:nvSpPr>
        <xdr:cNvPr id="197" name="楕円 196"/>
        <xdr:cNvSpPr/>
      </xdr:nvSpPr>
      <xdr:spPr>
        <a:xfrm>
          <a:off x="4584700" y="131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137089</xdr:rowOff>
    </xdr:from>
    <xdr:ext cx="599010" cy="259045"/>
    <xdr:sp macro="" textlink="">
      <xdr:nvSpPr>
        <xdr:cNvPr id="198" name="民生費該当値テキスト"/>
        <xdr:cNvSpPr txBox="1"/>
      </xdr:nvSpPr>
      <xdr:spPr>
        <a:xfrm>
          <a:off x="4686300" y="131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118238</xdr:rowOff>
    </xdr:from>
    <xdr:to>
      <xdr:col>20</xdr:col>
      <xdr:colOff>38100</xdr:colOff>
      <xdr:row>78</xdr:row>
      <xdr:rowOff>48388</xdr:rowOff>
    </xdr:to>
    <xdr:sp macro="" textlink="">
      <xdr:nvSpPr>
        <xdr:cNvPr id="199" name="楕円 198"/>
        <xdr:cNvSpPr/>
      </xdr:nvSpPr>
      <xdr:spPr>
        <a:xfrm>
          <a:off x="3746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39515</xdr:rowOff>
    </xdr:from>
    <xdr:ext cx="599010" cy="259045"/>
    <xdr:sp macro="" textlink="">
      <xdr:nvSpPr>
        <xdr:cNvPr id="200" name="テキスト ボックス 199"/>
        <xdr:cNvSpPr txBox="1"/>
      </xdr:nvSpPr>
      <xdr:spPr>
        <a:xfrm>
          <a:off x="3497795" y="134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142621</xdr:rowOff>
    </xdr:from>
    <xdr:to>
      <xdr:col>15</xdr:col>
      <xdr:colOff>101600</xdr:colOff>
      <xdr:row>78</xdr:row>
      <xdr:rowOff>72771</xdr:rowOff>
    </xdr:to>
    <xdr:sp macro="" textlink="">
      <xdr:nvSpPr>
        <xdr:cNvPr id="201" name="楕円 200"/>
        <xdr:cNvSpPr/>
      </xdr:nvSpPr>
      <xdr:spPr>
        <a:xfrm>
          <a:off x="2857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63898</xdr:rowOff>
    </xdr:from>
    <xdr:ext cx="599010" cy="259045"/>
    <xdr:sp macro="" textlink="">
      <xdr:nvSpPr>
        <xdr:cNvPr id="202" name="テキスト ボックス 201"/>
        <xdr:cNvSpPr txBox="1"/>
      </xdr:nvSpPr>
      <xdr:spPr>
        <a:xfrm>
          <a:off x="2608795" y="1343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30544</xdr:rowOff>
    </xdr:from>
    <xdr:to>
      <xdr:col>10</xdr:col>
      <xdr:colOff>165100</xdr:colOff>
      <xdr:row>78</xdr:row>
      <xdr:rowOff>132144</xdr:rowOff>
    </xdr:to>
    <xdr:sp macro="" textlink="">
      <xdr:nvSpPr>
        <xdr:cNvPr id="203" name="楕円 202"/>
        <xdr:cNvSpPr/>
      </xdr:nvSpPr>
      <xdr:spPr>
        <a:xfrm>
          <a:off x="1968500" y="134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123271</xdr:rowOff>
    </xdr:from>
    <xdr:ext cx="599010" cy="259045"/>
    <xdr:sp macro="" textlink="">
      <xdr:nvSpPr>
        <xdr:cNvPr id="204" name="テキスト ボックス 203"/>
        <xdr:cNvSpPr txBox="1"/>
      </xdr:nvSpPr>
      <xdr:spPr>
        <a:xfrm>
          <a:off x="1719795" y="1349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68999</xdr:rowOff>
    </xdr:from>
    <xdr:to>
      <xdr:col>6</xdr:col>
      <xdr:colOff>38100</xdr:colOff>
      <xdr:row>77</xdr:row>
      <xdr:rowOff>170599</xdr:rowOff>
    </xdr:to>
    <xdr:sp macro="" textlink="">
      <xdr:nvSpPr>
        <xdr:cNvPr id="205" name="楕円 204"/>
        <xdr:cNvSpPr/>
      </xdr:nvSpPr>
      <xdr:spPr>
        <a:xfrm>
          <a:off x="1079500" y="132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15676</xdr:rowOff>
    </xdr:from>
    <xdr:ext cx="599010" cy="259045"/>
    <xdr:sp macro="" textlink="">
      <xdr:nvSpPr>
        <xdr:cNvPr id="206" name="テキスト ボックス 205"/>
        <xdr:cNvSpPr txBox="1"/>
      </xdr:nvSpPr>
      <xdr:spPr>
        <a:xfrm>
          <a:off x="830795" y="1304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79087</xdr:rowOff>
    </xdr:from>
    <xdr:to>
      <xdr:col>24</xdr:col>
      <xdr:colOff>63500</xdr:colOff>
      <xdr:row>96</xdr:row>
      <xdr:rowOff>130882</xdr:rowOff>
    </xdr:to>
    <xdr:cxnSp macro="">
      <xdr:nvCxnSpPr>
        <xdr:cNvPr id="231" name="直線コネクタ 230"/>
        <xdr:cNvCxnSpPr/>
      </xdr:nvCxnSpPr>
      <xdr:spPr>
        <a:xfrm>
          <a:off x="3797300" y="16538287"/>
          <a:ext cx="8382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21668</xdr:rowOff>
    </xdr:from>
    <xdr:to>
      <xdr:col>19</xdr:col>
      <xdr:colOff>177800</xdr:colOff>
      <xdr:row>96</xdr:row>
      <xdr:rowOff>79087</xdr:rowOff>
    </xdr:to>
    <xdr:cxnSp macro="">
      <xdr:nvCxnSpPr>
        <xdr:cNvPr id="234" name="直線コネクタ 233"/>
        <xdr:cNvCxnSpPr/>
      </xdr:nvCxnSpPr>
      <xdr:spPr>
        <a:xfrm>
          <a:off x="2908300" y="16480868"/>
          <a:ext cx="889000" cy="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21668</xdr:rowOff>
    </xdr:from>
    <xdr:to>
      <xdr:col>15</xdr:col>
      <xdr:colOff>50800</xdr:colOff>
      <xdr:row>96</xdr:row>
      <xdr:rowOff>39373</xdr:rowOff>
    </xdr:to>
    <xdr:cxnSp macro="">
      <xdr:nvCxnSpPr>
        <xdr:cNvPr id="237" name="直線コネクタ 236"/>
        <xdr:cNvCxnSpPr/>
      </xdr:nvCxnSpPr>
      <xdr:spPr>
        <a:xfrm flipV="1">
          <a:off x="2019300" y="16480868"/>
          <a:ext cx="889000" cy="1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39373</xdr:rowOff>
    </xdr:from>
    <xdr:to>
      <xdr:col>10</xdr:col>
      <xdr:colOff>114300</xdr:colOff>
      <xdr:row>96</xdr:row>
      <xdr:rowOff>135094</xdr:rowOff>
    </xdr:to>
    <xdr:cxnSp macro="">
      <xdr:nvCxnSpPr>
        <xdr:cNvPr id="240" name="直線コネクタ 239"/>
        <xdr:cNvCxnSpPr/>
      </xdr:nvCxnSpPr>
      <xdr:spPr>
        <a:xfrm flipV="1">
          <a:off x="1130300" y="16498573"/>
          <a:ext cx="889000" cy="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80082</xdr:rowOff>
    </xdr:from>
    <xdr:to>
      <xdr:col>24</xdr:col>
      <xdr:colOff>114300</xdr:colOff>
      <xdr:row>97</xdr:row>
      <xdr:rowOff>10232</xdr:rowOff>
    </xdr:to>
    <xdr:sp macro="" textlink="">
      <xdr:nvSpPr>
        <xdr:cNvPr id="250" name="楕円 249"/>
        <xdr:cNvSpPr/>
      </xdr:nvSpPr>
      <xdr:spPr>
        <a:xfrm>
          <a:off x="4584700" y="165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102959</xdr:rowOff>
    </xdr:from>
    <xdr:ext cx="534377" cy="259045"/>
    <xdr:sp macro="" textlink="">
      <xdr:nvSpPr>
        <xdr:cNvPr id="251" name="衛生費該当値テキスト"/>
        <xdr:cNvSpPr txBox="1"/>
      </xdr:nvSpPr>
      <xdr:spPr>
        <a:xfrm>
          <a:off x="4686300" y="163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28287</xdr:rowOff>
    </xdr:from>
    <xdr:to>
      <xdr:col>20</xdr:col>
      <xdr:colOff>38100</xdr:colOff>
      <xdr:row>96</xdr:row>
      <xdr:rowOff>129887</xdr:rowOff>
    </xdr:to>
    <xdr:sp macro="" textlink="">
      <xdr:nvSpPr>
        <xdr:cNvPr id="252" name="楕円 251"/>
        <xdr:cNvSpPr/>
      </xdr:nvSpPr>
      <xdr:spPr>
        <a:xfrm>
          <a:off x="3746500" y="164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146414</xdr:rowOff>
    </xdr:from>
    <xdr:ext cx="534377" cy="259045"/>
    <xdr:sp macro="" textlink="">
      <xdr:nvSpPr>
        <xdr:cNvPr id="253" name="テキスト ボックス 252"/>
        <xdr:cNvSpPr txBox="1"/>
      </xdr:nvSpPr>
      <xdr:spPr>
        <a:xfrm>
          <a:off x="3530111" y="162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142318</xdr:rowOff>
    </xdr:from>
    <xdr:to>
      <xdr:col>15</xdr:col>
      <xdr:colOff>101600</xdr:colOff>
      <xdr:row>96</xdr:row>
      <xdr:rowOff>72468</xdr:rowOff>
    </xdr:to>
    <xdr:sp macro="" textlink="">
      <xdr:nvSpPr>
        <xdr:cNvPr id="254" name="楕円 253"/>
        <xdr:cNvSpPr/>
      </xdr:nvSpPr>
      <xdr:spPr>
        <a:xfrm>
          <a:off x="2857500" y="164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88995</xdr:rowOff>
    </xdr:from>
    <xdr:ext cx="534377" cy="259045"/>
    <xdr:sp macro="" textlink="">
      <xdr:nvSpPr>
        <xdr:cNvPr id="255" name="テキスト ボックス 254"/>
        <xdr:cNvSpPr txBox="1"/>
      </xdr:nvSpPr>
      <xdr:spPr>
        <a:xfrm>
          <a:off x="2641111" y="162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160023</xdr:rowOff>
    </xdr:from>
    <xdr:to>
      <xdr:col>10</xdr:col>
      <xdr:colOff>165100</xdr:colOff>
      <xdr:row>96</xdr:row>
      <xdr:rowOff>90173</xdr:rowOff>
    </xdr:to>
    <xdr:sp macro="" textlink="">
      <xdr:nvSpPr>
        <xdr:cNvPr id="256" name="楕円 255"/>
        <xdr:cNvSpPr/>
      </xdr:nvSpPr>
      <xdr:spPr>
        <a:xfrm>
          <a:off x="1968500" y="164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106700</xdr:rowOff>
    </xdr:from>
    <xdr:ext cx="534377" cy="259045"/>
    <xdr:sp macro="" textlink="">
      <xdr:nvSpPr>
        <xdr:cNvPr id="257" name="テキスト ボックス 256"/>
        <xdr:cNvSpPr txBox="1"/>
      </xdr:nvSpPr>
      <xdr:spPr>
        <a:xfrm>
          <a:off x="1752111" y="162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84294</xdr:rowOff>
    </xdr:from>
    <xdr:to>
      <xdr:col>6</xdr:col>
      <xdr:colOff>38100</xdr:colOff>
      <xdr:row>97</xdr:row>
      <xdr:rowOff>14444</xdr:rowOff>
    </xdr:to>
    <xdr:sp macro="" textlink="">
      <xdr:nvSpPr>
        <xdr:cNvPr id="258" name="楕円 257"/>
        <xdr:cNvSpPr/>
      </xdr:nvSpPr>
      <xdr:spPr>
        <a:xfrm>
          <a:off x="1079500" y="165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30971</xdr:rowOff>
    </xdr:from>
    <xdr:ext cx="534377" cy="259045"/>
    <xdr:sp macro="" textlink="">
      <xdr:nvSpPr>
        <xdr:cNvPr id="259" name="テキスト ボックス 258"/>
        <xdr:cNvSpPr txBox="1"/>
      </xdr:nvSpPr>
      <xdr:spPr>
        <a:xfrm>
          <a:off x="863111" y="163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94894</xdr:rowOff>
    </xdr:from>
    <xdr:to>
      <xdr:col>54</xdr:col>
      <xdr:colOff>189865</xdr:colOff>
      <xdr:row>38</xdr:row>
      <xdr:rowOff>139700</xdr:rowOff>
    </xdr:to>
    <xdr:cxnSp macro="">
      <xdr:nvCxnSpPr>
        <xdr:cNvPr id="281" name="直線コネクタ 280"/>
        <xdr:cNvCxnSpPr/>
      </xdr:nvCxnSpPr>
      <xdr:spPr>
        <a:xfrm flipV="1">
          <a:off x="10475595" y="5752744"/>
          <a:ext cx="1270" cy="90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41571</xdr:rowOff>
    </xdr:from>
    <xdr:ext cx="469744" cy="259045"/>
    <xdr:sp macro="" textlink="">
      <xdr:nvSpPr>
        <xdr:cNvPr id="284" name="労働費最大値テキスト"/>
        <xdr:cNvSpPr txBox="1"/>
      </xdr:nvSpPr>
      <xdr:spPr>
        <a:xfrm>
          <a:off x="10528300" y="552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94894</xdr:rowOff>
    </xdr:from>
    <xdr:to>
      <xdr:col>55</xdr:col>
      <xdr:colOff>88900</xdr:colOff>
      <xdr:row>33</xdr:row>
      <xdr:rowOff>94894</xdr:rowOff>
    </xdr:to>
    <xdr:cxnSp macro="">
      <xdr:nvCxnSpPr>
        <xdr:cNvPr id="285" name="直線コネクタ 284"/>
        <xdr:cNvCxnSpPr/>
      </xdr:nvCxnSpPr>
      <xdr:spPr>
        <a:xfrm>
          <a:off x="10388600" y="57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20828</xdr:rowOff>
    </xdr:from>
    <xdr:to>
      <xdr:col>55</xdr:col>
      <xdr:colOff>0</xdr:colOff>
      <xdr:row>38</xdr:row>
      <xdr:rowOff>25400</xdr:rowOff>
    </xdr:to>
    <xdr:cxnSp macro="">
      <xdr:nvCxnSpPr>
        <xdr:cNvPr id="286" name="直線コネクタ 285"/>
        <xdr:cNvCxnSpPr/>
      </xdr:nvCxnSpPr>
      <xdr:spPr>
        <a:xfrm flipV="1">
          <a:off x="9639300" y="6535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130192</xdr:rowOff>
    </xdr:from>
    <xdr:ext cx="378565" cy="259045"/>
    <xdr:sp macro="" textlink="">
      <xdr:nvSpPr>
        <xdr:cNvPr id="287" name="労働費平均値テキスト"/>
        <xdr:cNvSpPr txBox="1"/>
      </xdr:nvSpPr>
      <xdr:spPr>
        <a:xfrm>
          <a:off x="10528300" y="6473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88" name="フローチャート: 判断 287"/>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65862</xdr:rowOff>
    </xdr:from>
    <xdr:to>
      <xdr:col>50</xdr:col>
      <xdr:colOff>114300</xdr:colOff>
      <xdr:row>38</xdr:row>
      <xdr:rowOff>25400</xdr:rowOff>
    </xdr:to>
    <xdr:cxnSp macro="">
      <xdr:nvCxnSpPr>
        <xdr:cNvPr id="289" name="直線コネクタ 288"/>
        <xdr:cNvCxnSpPr/>
      </xdr:nvCxnSpPr>
      <xdr:spPr>
        <a:xfrm>
          <a:off x="8750300" y="6238062"/>
          <a:ext cx="889000" cy="3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152679</xdr:rowOff>
    </xdr:from>
    <xdr:to>
      <xdr:col>50</xdr:col>
      <xdr:colOff>165100</xdr:colOff>
      <xdr:row>38</xdr:row>
      <xdr:rowOff>82829</xdr:rowOff>
    </xdr:to>
    <xdr:sp macro="" textlink="">
      <xdr:nvSpPr>
        <xdr:cNvPr id="290" name="フローチャート: 判断 289"/>
        <xdr:cNvSpPr/>
      </xdr:nvSpPr>
      <xdr:spPr>
        <a:xfrm>
          <a:off x="9588500" y="649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73956</xdr:rowOff>
    </xdr:from>
    <xdr:ext cx="378565" cy="259045"/>
    <xdr:sp macro="" textlink="">
      <xdr:nvSpPr>
        <xdr:cNvPr id="291" name="テキスト ボックス 290"/>
        <xdr:cNvSpPr txBox="1"/>
      </xdr:nvSpPr>
      <xdr:spPr>
        <a:xfrm>
          <a:off x="9450017" y="658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150444</xdr:rowOff>
    </xdr:from>
    <xdr:to>
      <xdr:col>45</xdr:col>
      <xdr:colOff>177800</xdr:colOff>
      <xdr:row>36</xdr:row>
      <xdr:rowOff>65862</xdr:rowOff>
    </xdr:to>
    <xdr:cxnSp macro="">
      <xdr:nvCxnSpPr>
        <xdr:cNvPr id="292" name="直線コネクタ 291"/>
        <xdr:cNvCxnSpPr/>
      </xdr:nvCxnSpPr>
      <xdr:spPr>
        <a:xfrm>
          <a:off x="7861300" y="5808294"/>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129134</xdr:rowOff>
    </xdr:from>
    <xdr:to>
      <xdr:col>46</xdr:col>
      <xdr:colOff>38100</xdr:colOff>
      <xdr:row>38</xdr:row>
      <xdr:rowOff>59283</xdr:rowOff>
    </xdr:to>
    <xdr:sp macro="" textlink="">
      <xdr:nvSpPr>
        <xdr:cNvPr id="293" name="フローチャート: 判断 292"/>
        <xdr:cNvSpPr/>
      </xdr:nvSpPr>
      <xdr:spPr>
        <a:xfrm>
          <a:off x="8699500" y="64727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50411</xdr:rowOff>
    </xdr:from>
    <xdr:ext cx="378565" cy="259045"/>
    <xdr:sp macro="" textlink="">
      <xdr:nvSpPr>
        <xdr:cNvPr id="294" name="テキスト ボックス 293"/>
        <xdr:cNvSpPr txBox="1"/>
      </xdr:nvSpPr>
      <xdr:spPr>
        <a:xfrm>
          <a:off x="8561017" y="65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141072</xdr:rowOff>
    </xdr:from>
    <xdr:to>
      <xdr:col>41</xdr:col>
      <xdr:colOff>50800</xdr:colOff>
      <xdr:row>33</xdr:row>
      <xdr:rowOff>150444</xdr:rowOff>
    </xdr:to>
    <xdr:cxnSp macro="">
      <xdr:nvCxnSpPr>
        <xdr:cNvPr id="295" name="直線コネクタ 294"/>
        <xdr:cNvCxnSpPr/>
      </xdr:nvCxnSpPr>
      <xdr:spPr>
        <a:xfrm>
          <a:off x="6972300" y="5284572"/>
          <a:ext cx="889000" cy="5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38608</xdr:rowOff>
    </xdr:from>
    <xdr:to>
      <xdr:col>41</xdr:col>
      <xdr:colOff>101600</xdr:colOff>
      <xdr:row>37</xdr:row>
      <xdr:rowOff>140208</xdr:rowOff>
    </xdr:to>
    <xdr:sp macro="" textlink="">
      <xdr:nvSpPr>
        <xdr:cNvPr id="296" name="フローチャート: 判断 295"/>
        <xdr:cNvSpPr/>
      </xdr:nvSpPr>
      <xdr:spPr>
        <a:xfrm>
          <a:off x="7810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131335</xdr:rowOff>
    </xdr:from>
    <xdr:ext cx="378565" cy="259045"/>
    <xdr:sp macro="" textlink="">
      <xdr:nvSpPr>
        <xdr:cNvPr id="297" name="テキスト ボックス 296"/>
        <xdr:cNvSpPr txBox="1"/>
      </xdr:nvSpPr>
      <xdr:spPr>
        <a:xfrm>
          <a:off x="7672017" y="64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151308</xdr:rowOff>
    </xdr:from>
    <xdr:to>
      <xdr:col>36</xdr:col>
      <xdr:colOff>165100</xdr:colOff>
      <xdr:row>37</xdr:row>
      <xdr:rowOff>81458</xdr:rowOff>
    </xdr:to>
    <xdr:sp macro="" textlink="">
      <xdr:nvSpPr>
        <xdr:cNvPr id="298" name="フローチャート: 判断 297"/>
        <xdr:cNvSpPr/>
      </xdr:nvSpPr>
      <xdr:spPr>
        <a:xfrm>
          <a:off x="6921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72585</xdr:rowOff>
    </xdr:from>
    <xdr:ext cx="469744" cy="259045"/>
    <xdr:sp macro="" textlink="">
      <xdr:nvSpPr>
        <xdr:cNvPr id="299" name="テキスト ボックス 298"/>
        <xdr:cNvSpPr txBox="1"/>
      </xdr:nvSpPr>
      <xdr:spPr>
        <a:xfrm>
          <a:off x="6737428" y="64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141478</xdr:rowOff>
    </xdr:from>
    <xdr:to>
      <xdr:col>55</xdr:col>
      <xdr:colOff>50800</xdr:colOff>
      <xdr:row>38</xdr:row>
      <xdr:rowOff>71628</xdr:rowOff>
    </xdr:to>
    <xdr:sp macro="" textlink="">
      <xdr:nvSpPr>
        <xdr:cNvPr id="305" name="楕円 304"/>
        <xdr:cNvSpPr/>
      </xdr:nvSpPr>
      <xdr:spPr>
        <a:xfrm>
          <a:off x="10426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100855</xdr:rowOff>
    </xdr:from>
    <xdr:ext cx="378565" cy="259045"/>
    <xdr:sp macro="" textlink="">
      <xdr:nvSpPr>
        <xdr:cNvPr id="306" name="労働費該当値テキスト"/>
        <xdr:cNvSpPr txBox="1"/>
      </xdr:nvSpPr>
      <xdr:spPr>
        <a:xfrm>
          <a:off x="10528300" y="62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7" name="楕円 306"/>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92727</xdr:rowOff>
    </xdr:from>
    <xdr:ext cx="378565" cy="259045"/>
    <xdr:sp macro="" textlink="">
      <xdr:nvSpPr>
        <xdr:cNvPr id="308" name="テキスト ボックス 307"/>
        <xdr:cNvSpPr txBox="1"/>
      </xdr:nvSpPr>
      <xdr:spPr>
        <a:xfrm>
          <a:off x="9450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15062</xdr:rowOff>
    </xdr:from>
    <xdr:to>
      <xdr:col>46</xdr:col>
      <xdr:colOff>38100</xdr:colOff>
      <xdr:row>36</xdr:row>
      <xdr:rowOff>116662</xdr:rowOff>
    </xdr:to>
    <xdr:sp macro="" textlink="">
      <xdr:nvSpPr>
        <xdr:cNvPr id="309" name="楕円 308"/>
        <xdr:cNvSpPr/>
      </xdr:nvSpPr>
      <xdr:spPr>
        <a:xfrm>
          <a:off x="8699500" y="61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133189</xdr:rowOff>
    </xdr:from>
    <xdr:ext cx="469744" cy="259045"/>
    <xdr:sp macro="" textlink="">
      <xdr:nvSpPr>
        <xdr:cNvPr id="310" name="テキスト ボックス 309"/>
        <xdr:cNvSpPr txBox="1"/>
      </xdr:nvSpPr>
      <xdr:spPr>
        <a:xfrm>
          <a:off x="8515428" y="59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99644</xdr:rowOff>
    </xdr:from>
    <xdr:to>
      <xdr:col>41</xdr:col>
      <xdr:colOff>101600</xdr:colOff>
      <xdr:row>34</xdr:row>
      <xdr:rowOff>29794</xdr:rowOff>
    </xdr:to>
    <xdr:sp macro="" textlink="">
      <xdr:nvSpPr>
        <xdr:cNvPr id="311" name="楕円 310"/>
        <xdr:cNvSpPr/>
      </xdr:nvSpPr>
      <xdr:spPr>
        <a:xfrm>
          <a:off x="7810500" y="57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46321</xdr:rowOff>
    </xdr:from>
    <xdr:ext cx="469744" cy="259045"/>
    <xdr:sp macro="" textlink="">
      <xdr:nvSpPr>
        <xdr:cNvPr id="312" name="テキスト ボックス 311"/>
        <xdr:cNvSpPr txBox="1"/>
      </xdr:nvSpPr>
      <xdr:spPr>
        <a:xfrm>
          <a:off x="7626428" y="553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90272</xdr:rowOff>
    </xdr:from>
    <xdr:to>
      <xdr:col>36</xdr:col>
      <xdr:colOff>165100</xdr:colOff>
      <xdr:row>31</xdr:row>
      <xdr:rowOff>20422</xdr:rowOff>
    </xdr:to>
    <xdr:sp macro="" textlink="">
      <xdr:nvSpPr>
        <xdr:cNvPr id="313" name="楕円 312"/>
        <xdr:cNvSpPr/>
      </xdr:nvSpPr>
      <xdr:spPr>
        <a:xfrm>
          <a:off x="6921500" y="52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36949</xdr:rowOff>
    </xdr:from>
    <xdr:ext cx="469744" cy="259045"/>
    <xdr:sp macro="" textlink="">
      <xdr:nvSpPr>
        <xdr:cNvPr id="314" name="テキスト ボックス 313"/>
        <xdr:cNvSpPr txBox="1"/>
      </xdr:nvSpPr>
      <xdr:spPr>
        <a:xfrm>
          <a:off x="6737428" y="500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0" name="直線コネクタ 339"/>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1"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2" name="直線コネクタ 341"/>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3"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4" name="直線コネクタ 343"/>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9382</xdr:rowOff>
    </xdr:from>
    <xdr:to>
      <xdr:col>55</xdr:col>
      <xdr:colOff>0</xdr:colOff>
      <xdr:row>59</xdr:row>
      <xdr:rowOff>15815</xdr:rowOff>
    </xdr:to>
    <xdr:cxnSp macro="">
      <xdr:nvCxnSpPr>
        <xdr:cNvPr id="345" name="直線コネクタ 344"/>
        <xdr:cNvCxnSpPr/>
      </xdr:nvCxnSpPr>
      <xdr:spPr>
        <a:xfrm flipV="1">
          <a:off x="9639300" y="10124932"/>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6"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7" name="フローチャート: 判断 346"/>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15815</xdr:rowOff>
    </xdr:from>
    <xdr:to>
      <xdr:col>50</xdr:col>
      <xdr:colOff>114300</xdr:colOff>
      <xdr:row>59</xdr:row>
      <xdr:rowOff>21857</xdr:rowOff>
    </xdr:to>
    <xdr:cxnSp macro="">
      <xdr:nvCxnSpPr>
        <xdr:cNvPr id="348" name="直線コネクタ 347"/>
        <xdr:cNvCxnSpPr/>
      </xdr:nvCxnSpPr>
      <xdr:spPr>
        <a:xfrm flipV="1">
          <a:off x="8750300" y="1013136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49" name="フローチャート: 判断 348"/>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0" name="テキスト ボックス 349"/>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10541</xdr:rowOff>
    </xdr:from>
    <xdr:to>
      <xdr:col>45</xdr:col>
      <xdr:colOff>177800</xdr:colOff>
      <xdr:row>59</xdr:row>
      <xdr:rowOff>21857</xdr:rowOff>
    </xdr:to>
    <xdr:cxnSp macro="">
      <xdr:nvCxnSpPr>
        <xdr:cNvPr id="351" name="直線コネクタ 350"/>
        <xdr:cNvCxnSpPr/>
      </xdr:nvCxnSpPr>
      <xdr:spPr>
        <a:xfrm>
          <a:off x="7861300" y="10126091"/>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2" name="フローチャート: 判断 351"/>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3" name="テキスト ボックス 352"/>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6802</xdr:rowOff>
    </xdr:from>
    <xdr:to>
      <xdr:col>41</xdr:col>
      <xdr:colOff>50800</xdr:colOff>
      <xdr:row>59</xdr:row>
      <xdr:rowOff>10541</xdr:rowOff>
    </xdr:to>
    <xdr:cxnSp macro="">
      <xdr:nvCxnSpPr>
        <xdr:cNvPr id="354" name="直線コネクタ 353"/>
        <xdr:cNvCxnSpPr/>
      </xdr:nvCxnSpPr>
      <xdr:spPr>
        <a:xfrm>
          <a:off x="6972300" y="10122352"/>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5" name="フローチャート: 判断 354"/>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6" name="テキスト ボックス 355"/>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7" name="フローチャート: 判断 356"/>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58" name="テキスト ボックス 357"/>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130032</xdr:rowOff>
    </xdr:from>
    <xdr:to>
      <xdr:col>55</xdr:col>
      <xdr:colOff>50800</xdr:colOff>
      <xdr:row>59</xdr:row>
      <xdr:rowOff>60182</xdr:rowOff>
    </xdr:to>
    <xdr:sp macro="" textlink="">
      <xdr:nvSpPr>
        <xdr:cNvPr id="364" name="楕円 363"/>
        <xdr:cNvSpPr/>
      </xdr:nvSpPr>
      <xdr:spPr>
        <a:xfrm>
          <a:off x="10426700" y="100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44959</xdr:rowOff>
    </xdr:from>
    <xdr:ext cx="469744" cy="259045"/>
    <xdr:sp macro="" textlink="">
      <xdr:nvSpPr>
        <xdr:cNvPr id="365" name="農林水産業費該当値テキスト"/>
        <xdr:cNvSpPr txBox="1"/>
      </xdr:nvSpPr>
      <xdr:spPr>
        <a:xfrm>
          <a:off x="10528300" y="998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136465</xdr:rowOff>
    </xdr:from>
    <xdr:to>
      <xdr:col>50</xdr:col>
      <xdr:colOff>165100</xdr:colOff>
      <xdr:row>59</xdr:row>
      <xdr:rowOff>66615</xdr:rowOff>
    </xdr:to>
    <xdr:sp macro="" textlink="">
      <xdr:nvSpPr>
        <xdr:cNvPr id="366" name="楕円 365"/>
        <xdr:cNvSpPr/>
      </xdr:nvSpPr>
      <xdr:spPr>
        <a:xfrm>
          <a:off x="9588500" y="100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57742</xdr:rowOff>
    </xdr:from>
    <xdr:ext cx="469744" cy="259045"/>
    <xdr:sp macro="" textlink="">
      <xdr:nvSpPr>
        <xdr:cNvPr id="367" name="テキスト ボックス 366"/>
        <xdr:cNvSpPr txBox="1"/>
      </xdr:nvSpPr>
      <xdr:spPr>
        <a:xfrm>
          <a:off x="9404428" y="101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142507</xdr:rowOff>
    </xdr:from>
    <xdr:to>
      <xdr:col>46</xdr:col>
      <xdr:colOff>38100</xdr:colOff>
      <xdr:row>59</xdr:row>
      <xdr:rowOff>72657</xdr:rowOff>
    </xdr:to>
    <xdr:sp macro="" textlink="">
      <xdr:nvSpPr>
        <xdr:cNvPr id="368" name="楕円 367"/>
        <xdr:cNvSpPr/>
      </xdr:nvSpPr>
      <xdr:spPr>
        <a:xfrm>
          <a:off x="8699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63784</xdr:rowOff>
    </xdr:from>
    <xdr:ext cx="469744" cy="259045"/>
    <xdr:sp macro="" textlink="">
      <xdr:nvSpPr>
        <xdr:cNvPr id="369" name="テキスト ボックス 368"/>
        <xdr:cNvSpPr txBox="1"/>
      </xdr:nvSpPr>
      <xdr:spPr>
        <a:xfrm>
          <a:off x="8515428" y="101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131191</xdr:rowOff>
    </xdr:from>
    <xdr:to>
      <xdr:col>41</xdr:col>
      <xdr:colOff>101600</xdr:colOff>
      <xdr:row>59</xdr:row>
      <xdr:rowOff>61341</xdr:rowOff>
    </xdr:to>
    <xdr:sp macro="" textlink="">
      <xdr:nvSpPr>
        <xdr:cNvPr id="370" name="楕円 369"/>
        <xdr:cNvSpPr/>
      </xdr:nvSpPr>
      <xdr:spPr>
        <a:xfrm>
          <a:off x="7810500" y="100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52468</xdr:rowOff>
    </xdr:from>
    <xdr:ext cx="469744" cy="259045"/>
    <xdr:sp macro="" textlink="">
      <xdr:nvSpPr>
        <xdr:cNvPr id="371" name="テキスト ボックス 370"/>
        <xdr:cNvSpPr txBox="1"/>
      </xdr:nvSpPr>
      <xdr:spPr>
        <a:xfrm>
          <a:off x="7626428"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127452</xdr:rowOff>
    </xdr:from>
    <xdr:to>
      <xdr:col>36</xdr:col>
      <xdr:colOff>165100</xdr:colOff>
      <xdr:row>59</xdr:row>
      <xdr:rowOff>57602</xdr:rowOff>
    </xdr:to>
    <xdr:sp macro="" textlink="">
      <xdr:nvSpPr>
        <xdr:cNvPr id="372" name="楕円 371"/>
        <xdr:cNvSpPr/>
      </xdr:nvSpPr>
      <xdr:spPr>
        <a:xfrm>
          <a:off x="6921500" y="100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48729</xdr:rowOff>
    </xdr:from>
    <xdr:ext cx="469744" cy="259045"/>
    <xdr:sp macro="" textlink="">
      <xdr:nvSpPr>
        <xdr:cNvPr id="373" name="テキスト ボックス 372"/>
        <xdr:cNvSpPr txBox="1"/>
      </xdr:nvSpPr>
      <xdr:spPr>
        <a:xfrm>
          <a:off x="6737428" y="101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7" name="直線コネクタ 396"/>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398"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399" name="直線コネクタ 398"/>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0"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1" name="直線コネクタ 400"/>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44259</xdr:rowOff>
    </xdr:from>
    <xdr:to>
      <xdr:col>55</xdr:col>
      <xdr:colOff>0</xdr:colOff>
      <xdr:row>77</xdr:row>
      <xdr:rowOff>80417</xdr:rowOff>
    </xdr:to>
    <xdr:cxnSp macro="">
      <xdr:nvCxnSpPr>
        <xdr:cNvPr id="402" name="直線コネクタ 401"/>
        <xdr:cNvCxnSpPr/>
      </xdr:nvCxnSpPr>
      <xdr:spPr>
        <a:xfrm>
          <a:off x="9639300" y="13245909"/>
          <a:ext cx="8382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3"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4" name="フローチャート: 判断 403"/>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131204</xdr:rowOff>
    </xdr:from>
    <xdr:to>
      <xdr:col>50</xdr:col>
      <xdr:colOff>114300</xdr:colOff>
      <xdr:row>77</xdr:row>
      <xdr:rowOff>44259</xdr:rowOff>
    </xdr:to>
    <xdr:cxnSp macro="">
      <xdr:nvCxnSpPr>
        <xdr:cNvPr id="405" name="直線コネクタ 404"/>
        <xdr:cNvCxnSpPr/>
      </xdr:nvCxnSpPr>
      <xdr:spPr>
        <a:xfrm>
          <a:off x="8750300" y="13161404"/>
          <a:ext cx="889000" cy="8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6" name="フローチャート: 判断 405"/>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7" name="テキスト ボックス 406"/>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131204</xdr:rowOff>
    </xdr:from>
    <xdr:to>
      <xdr:col>45</xdr:col>
      <xdr:colOff>177800</xdr:colOff>
      <xdr:row>77</xdr:row>
      <xdr:rowOff>64263</xdr:rowOff>
    </xdr:to>
    <xdr:cxnSp macro="">
      <xdr:nvCxnSpPr>
        <xdr:cNvPr id="408" name="直線コネクタ 407"/>
        <xdr:cNvCxnSpPr/>
      </xdr:nvCxnSpPr>
      <xdr:spPr>
        <a:xfrm flipV="1">
          <a:off x="7861300" y="13161404"/>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09" name="フローチャート: 判断 408"/>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0" name="テキスト ボックス 409"/>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64263</xdr:rowOff>
    </xdr:from>
    <xdr:to>
      <xdr:col>41</xdr:col>
      <xdr:colOff>50800</xdr:colOff>
      <xdr:row>77</xdr:row>
      <xdr:rowOff>141072</xdr:rowOff>
    </xdr:to>
    <xdr:cxnSp macro="">
      <xdr:nvCxnSpPr>
        <xdr:cNvPr id="411" name="直線コネクタ 410"/>
        <xdr:cNvCxnSpPr/>
      </xdr:nvCxnSpPr>
      <xdr:spPr>
        <a:xfrm flipV="1">
          <a:off x="6972300" y="13265913"/>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2" name="フローチャート: 判断 411"/>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3" name="テキスト ボックス 412"/>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4" name="フローチャート: 判断 413"/>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5" name="テキスト ボックス 414"/>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29617</xdr:rowOff>
    </xdr:from>
    <xdr:to>
      <xdr:col>55</xdr:col>
      <xdr:colOff>50800</xdr:colOff>
      <xdr:row>77</xdr:row>
      <xdr:rowOff>131217</xdr:rowOff>
    </xdr:to>
    <xdr:sp macro="" textlink="">
      <xdr:nvSpPr>
        <xdr:cNvPr id="421" name="楕円 420"/>
        <xdr:cNvSpPr/>
      </xdr:nvSpPr>
      <xdr:spPr>
        <a:xfrm>
          <a:off x="10426700" y="132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52494</xdr:rowOff>
    </xdr:from>
    <xdr:ext cx="469744" cy="259045"/>
    <xdr:sp macro="" textlink="">
      <xdr:nvSpPr>
        <xdr:cNvPr id="422" name="商工費該当値テキスト"/>
        <xdr:cNvSpPr txBox="1"/>
      </xdr:nvSpPr>
      <xdr:spPr>
        <a:xfrm>
          <a:off x="10528300" y="130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164909</xdr:rowOff>
    </xdr:from>
    <xdr:to>
      <xdr:col>50</xdr:col>
      <xdr:colOff>165100</xdr:colOff>
      <xdr:row>77</xdr:row>
      <xdr:rowOff>95059</xdr:rowOff>
    </xdr:to>
    <xdr:sp macro="" textlink="">
      <xdr:nvSpPr>
        <xdr:cNvPr id="423" name="楕円 422"/>
        <xdr:cNvSpPr/>
      </xdr:nvSpPr>
      <xdr:spPr>
        <a:xfrm>
          <a:off x="9588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111586</xdr:rowOff>
    </xdr:from>
    <xdr:ext cx="469744" cy="259045"/>
    <xdr:sp macro="" textlink="">
      <xdr:nvSpPr>
        <xdr:cNvPr id="424" name="テキスト ボックス 423"/>
        <xdr:cNvSpPr txBox="1"/>
      </xdr:nvSpPr>
      <xdr:spPr>
        <a:xfrm>
          <a:off x="9404428" y="1297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80404</xdr:rowOff>
    </xdr:from>
    <xdr:to>
      <xdr:col>46</xdr:col>
      <xdr:colOff>38100</xdr:colOff>
      <xdr:row>77</xdr:row>
      <xdr:rowOff>10554</xdr:rowOff>
    </xdr:to>
    <xdr:sp macro="" textlink="">
      <xdr:nvSpPr>
        <xdr:cNvPr id="425" name="楕円 424"/>
        <xdr:cNvSpPr/>
      </xdr:nvSpPr>
      <xdr:spPr>
        <a:xfrm>
          <a:off x="8699500" y="131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27081</xdr:rowOff>
    </xdr:from>
    <xdr:ext cx="534377" cy="259045"/>
    <xdr:sp macro="" textlink="">
      <xdr:nvSpPr>
        <xdr:cNvPr id="426" name="テキスト ボックス 425"/>
        <xdr:cNvSpPr txBox="1"/>
      </xdr:nvSpPr>
      <xdr:spPr>
        <a:xfrm>
          <a:off x="8483111" y="128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13463</xdr:rowOff>
    </xdr:from>
    <xdr:to>
      <xdr:col>41</xdr:col>
      <xdr:colOff>101600</xdr:colOff>
      <xdr:row>77</xdr:row>
      <xdr:rowOff>115063</xdr:rowOff>
    </xdr:to>
    <xdr:sp macro="" textlink="">
      <xdr:nvSpPr>
        <xdr:cNvPr id="427" name="楕円 426"/>
        <xdr:cNvSpPr/>
      </xdr:nvSpPr>
      <xdr:spPr>
        <a:xfrm>
          <a:off x="7810500" y="132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131590</xdr:rowOff>
    </xdr:from>
    <xdr:ext cx="469744" cy="259045"/>
    <xdr:sp macro="" textlink="">
      <xdr:nvSpPr>
        <xdr:cNvPr id="428" name="テキスト ボックス 427"/>
        <xdr:cNvSpPr txBox="1"/>
      </xdr:nvSpPr>
      <xdr:spPr>
        <a:xfrm>
          <a:off x="7626428" y="1299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90272</xdr:rowOff>
    </xdr:from>
    <xdr:to>
      <xdr:col>36</xdr:col>
      <xdr:colOff>165100</xdr:colOff>
      <xdr:row>78</xdr:row>
      <xdr:rowOff>20422</xdr:rowOff>
    </xdr:to>
    <xdr:sp macro="" textlink="">
      <xdr:nvSpPr>
        <xdr:cNvPr id="429" name="楕円 428"/>
        <xdr:cNvSpPr/>
      </xdr:nvSpPr>
      <xdr:spPr>
        <a:xfrm>
          <a:off x="6921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36949</xdr:rowOff>
    </xdr:from>
    <xdr:ext cx="469744" cy="259045"/>
    <xdr:sp macro="" textlink="">
      <xdr:nvSpPr>
        <xdr:cNvPr id="430" name="テキスト ボックス 429"/>
        <xdr:cNvSpPr txBox="1"/>
      </xdr:nvSpPr>
      <xdr:spPr>
        <a:xfrm>
          <a:off x="6737428" y="1306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4" name="直線コネクタ 453"/>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5"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6" name="直線コネクタ 455"/>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7"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58" name="直線コネクタ 457"/>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37058</xdr:rowOff>
    </xdr:from>
    <xdr:to>
      <xdr:col>55</xdr:col>
      <xdr:colOff>0</xdr:colOff>
      <xdr:row>97</xdr:row>
      <xdr:rowOff>78460</xdr:rowOff>
    </xdr:to>
    <xdr:cxnSp macro="">
      <xdr:nvCxnSpPr>
        <xdr:cNvPr id="459" name="直線コネクタ 458"/>
        <xdr:cNvCxnSpPr/>
      </xdr:nvCxnSpPr>
      <xdr:spPr>
        <a:xfrm flipV="1">
          <a:off x="9639300" y="16667708"/>
          <a:ext cx="8382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0"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1" name="フローチャート: 判断 460"/>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78460</xdr:rowOff>
    </xdr:from>
    <xdr:to>
      <xdr:col>50</xdr:col>
      <xdr:colOff>114300</xdr:colOff>
      <xdr:row>97</xdr:row>
      <xdr:rowOff>134113</xdr:rowOff>
    </xdr:to>
    <xdr:cxnSp macro="">
      <xdr:nvCxnSpPr>
        <xdr:cNvPr id="462" name="直線コネクタ 461"/>
        <xdr:cNvCxnSpPr/>
      </xdr:nvCxnSpPr>
      <xdr:spPr>
        <a:xfrm flipV="1">
          <a:off x="8750300" y="16709110"/>
          <a:ext cx="889000" cy="5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3" name="フローチャート: 判断 462"/>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4" name="テキスト ボックス 463"/>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37058</xdr:rowOff>
    </xdr:from>
    <xdr:to>
      <xdr:col>45</xdr:col>
      <xdr:colOff>177800</xdr:colOff>
      <xdr:row>97</xdr:row>
      <xdr:rowOff>134113</xdr:rowOff>
    </xdr:to>
    <xdr:cxnSp macro="">
      <xdr:nvCxnSpPr>
        <xdr:cNvPr id="465" name="直線コネクタ 464"/>
        <xdr:cNvCxnSpPr/>
      </xdr:nvCxnSpPr>
      <xdr:spPr>
        <a:xfrm>
          <a:off x="7861300" y="16667708"/>
          <a:ext cx="889000" cy="9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6" name="フローチャート: 判断 465"/>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7" name="テキスト ボックス 466"/>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13767</xdr:rowOff>
    </xdr:from>
    <xdr:to>
      <xdr:col>41</xdr:col>
      <xdr:colOff>50800</xdr:colOff>
      <xdr:row>97</xdr:row>
      <xdr:rowOff>37058</xdr:rowOff>
    </xdr:to>
    <xdr:cxnSp macro="">
      <xdr:nvCxnSpPr>
        <xdr:cNvPr id="468" name="直線コネクタ 467"/>
        <xdr:cNvCxnSpPr/>
      </xdr:nvCxnSpPr>
      <xdr:spPr>
        <a:xfrm>
          <a:off x="6972300" y="16644417"/>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69" name="フローチャート: 判断 468"/>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0" name="テキスト ボックス 469"/>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1" name="フローチャート: 判断 470"/>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2" name="テキスト ボックス 471"/>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157708</xdr:rowOff>
    </xdr:from>
    <xdr:to>
      <xdr:col>55</xdr:col>
      <xdr:colOff>50800</xdr:colOff>
      <xdr:row>97</xdr:row>
      <xdr:rowOff>87858</xdr:rowOff>
    </xdr:to>
    <xdr:sp macro="" textlink="">
      <xdr:nvSpPr>
        <xdr:cNvPr id="478" name="楕円 477"/>
        <xdr:cNvSpPr/>
      </xdr:nvSpPr>
      <xdr:spPr>
        <a:xfrm>
          <a:off x="10426700" y="166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136135</xdr:rowOff>
    </xdr:from>
    <xdr:ext cx="534377" cy="259045"/>
    <xdr:sp macro="" textlink="">
      <xdr:nvSpPr>
        <xdr:cNvPr id="479" name="土木費該当値テキスト"/>
        <xdr:cNvSpPr txBox="1"/>
      </xdr:nvSpPr>
      <xdr:spPr>
        <a:xfrm>
          <a:off x="10528300" y="165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27660</xdr:rowOff>
    </xdr:from>
    <xdr:to>
      <xdr:col>50</xdr:col>
      <xdr:colOff>165100</xdr:colOff>
      <xdr:row>97</xdr:row>
      <xdr:rowOff>129260</xdr:rowOff>
    </xdr:to>
    <xdr:sp macro="" textlink="">
      <xdr:nvSpPr>
        <xdr:cNvPr id="480" name="楕円 479"/>
        <xdr:cNvSpPr/>
      </xdr:nvSpPr>
      <xdr:spPr>
        <a:xfrm>
          <a:off x="9588500" y="166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120387</xdr:rowOff>
    </xdr:from>
    <xdr:ext cx="534377" cy="259045"/>
    <xdr:sp macro="" textlink="">
      <xdr:nvSpPr>
        <xdr:cNvPr id="481" name="テキスト ボックス 480"/>
        <xdr:cNvSpPr txBox="1"/>
      </xdr:nvSpPr>
      <xdr:spPr>
        <a:xfrm>
          <a:off x="9372111" y="167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83313</xdr:rowOff>
    </xdr:from>
    <xdr:to>
      <xdr:col>46</xdr:col>
      <xdr:colOff>38100</xdr:colOff>
      <xdr:row>98</xdr:row>
      <xdr:rowOff>13463</xdr:rowOff>
    </xdr:to>
    <xdr:sp macro="" textlink="">
      <xdr:nvSpPr>
        <xdr:cNvPr id="482" name="楕円 481"/>
        <xdr:cNvSpPr/>
      </xdr:nvSpPr>
      <xdr:spPr>
        <a:xfrm>
          <a:off x="8699500" y="167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4590</xdr:rowOff>
    </xdr:from>
    <xdr:ext cx="534377" cy="259045"/>
    <xdr:sp macro="" textlink="">
      <xdr:nvSpPr>
        <xdr:cNvPr id="483" name="テキスト ボックス 482"/>
        <xdr:cNvSpPr txBox="1"/>
      </xdr:nvSpPr>
      <xdr:spPr>
        <a:xfrm>
          <a:off x="8483111" y="168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157708</xdr:rowOff>
    </xdr:from>
    <xdr:to>
      <xdr:col>41</xdr:col>
      <xdr:colOff>101600</xdr:colOff>
      <xdr:row>97</xdr:row>
      <xdr:rowOff>87858</xdr:rowOff>
    </xdr:to>
    <xdr:sp macro="" textlink="">
      <xdr:nvSpPr>
        <xdr:cNvPr id="484" name="楕円 483"/>
        <xdr:cNvSpPr/>
      </xdr:nvSpPr>
      <xdr:spPr>
        <a:xfrm>
          <a:off x="7810500" y="166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78985</xdr:rowOff>
    </xdr:from>
    <xdr:ext cx="534377" cy="259045"/>
    <xdr:sp macro="" textlink="">
      <xdr:nvSpPr>
        <xdr:cNvPr id="485" name="テキスト ボックス 484"/>
        <xdr:cNvSpPr txBox="1"/>
      </xdr:nvSpPr>
      <xdr:spPr>
        <a:xfrm>
          <a:off x="7594111" y="167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134417</xdr:rowOff>
    </xdr:from>
    <xdr:to>
      <xdr:col>36</xdr:col>
      <xdr:colOff>165100</xdr:colOff>
      <xdr:row>97</xdr:row>
      <xdr:rowOff>64567</xdr:rowOff>
    </xdr:to>
    <xdr:sp macro="" textlink="">
      <xdr:nvSpPr>
        <xdr:cNvPr id="486" name="楕円 485"/>
        <xdr:cNvSpPr/>
      </xdr:nvSpPr>
      <xdr:spPr>
        <a:xfrm>
          <a:off x="6921500" y="165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55694</xdr:rowOff>
    </xdr:from>
    <xdr:ext cx="534377" cy="259045"/>
    <xdr:sp macro="" textlink="">
      <xdr:nvSpPr>
        <xdr:cNvPr id="487" name="テキスト ボックス 486"/>
        <xdr:cNvSpPr txBox="1"/>
      </xdr:nvSpPr>
      <xdr:spPr>
        <a:xfrm>
          <a:off x="6705111" y="166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4" name="直線コネクタ 513"/>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5"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6" name="直線コネクタ 515"/>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7"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18" name="直線コネクタ 517"/>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17203</xdr:rowOff>
    </xdr:from>
    <xdr:to>
      <xdr:col>85</xdr:col>
      <xdr:colOff>127000</xdr:colOff>
      <xdr:row>39</xdr:row>
      <xdr:rowOff>26151</xdr:rowOff>
    </xdr:to>
    <xdr:cxnSp macro="">
      <xdr:nvCxnSpPr>
        <xdr:cNvPr id="519" name="直線コネクタ 518"/>
        <xdr:cNvCxnSpPr/>
      </xdr:nvCxnSpPr>
      <xdr:spPr>
        <a:xfrm flipV="1">
          <a:off x="15481300" y="6703753"/>
          <a:ext cx="8382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0"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1" name="フローチャート: 判断 520"/>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26151</xdr:rowOff>
    </xdr:from>
    <xdr:to>
      <xdr:col>81</xdr:col>
      <xdr:colOff>50800</xdr:colOff>
      <xdr:row>39</xdr:row>
      <xdr:rowOff>54204</xdr:rowOff>
    </xdr:to>
    <xdr:cxnSp macro="">
      <xdr:nvCxnSpPr>
        <xdr:cNvPr id="522" name="直線コネクタ 521"/>
        <xdr:cNvCxnSpPr/>
      </xdr:nvCxnSpPr>
      <xdr:spPr>
        <a:xfrm flipV="1">
          <a:off x="14592300" y="6712701"/>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3" name="フローチャート: 判断 522"/>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4" name="テキスト ボックス 523"/>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38528</xdr:rowOff>
    </xdr:from>
    <xdr:to>
      <xdr:col>76</xdr:col>
      <xdr:colOff>114300</xdr:colOff>
      <xdr:row>39</xdr:row>
      <xdr:rowOff>54204</xdr:rowOff>
    </xdr:to>
    <xdr:cxnSp macro="">
      <xdr:nvCxnSpPr>
        <xdr:cNvPr id="525" name="直線コネクタ 524"/>
        <xdr:cNvCxnSpPr/>
      </xdr:nvCxnSpPr>
      <xdr:spPr>
        <a:xfrm>
          <a:off x="13703300" y="6725078"/>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6" name="フローチャート: 判断 525"/>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7" name="テキスト ボックス 526"/>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15570</xdr:rowOff>
    </xdr:from>
    <xdr:to>
      <xdr:col>71</xdr:col>
      <xdr:colOff>177800</xdr:colOff>
      <xdr:row>39</xdr:row>
      <xdr:rowOff>38528</xdr:rowOff>
    </xdr:to>
    <xdr:cxnSp macro="">
      <xdr:nvCxnSpPr>
        <xdr:cNvPr id="528" name="直線コネクタ 527"/>
        <xdr:cNvCxnSpPr/>
      </xdr:nvCxnSpPr>
      <xdr:spPr>
        <a:xfrm>
          <a:off x="12814300" y="6702120"/>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29" name="フローチャート: 判断 528"/>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0" name="テキスト ボックス 529"/>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1" name="フローチャート: 判断 530"/>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2" name="テキスト ボックス 531"/>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137853</xdr:rowOff>
    </xdr:from>
    <xdr:to>
      <xdr:col>85</xdr:col>
      <xdr:colOff>177800</xdr:colOff>
      <xdr:row>39</xdr:row>
      <xdr:rowOff>68003</xdr:rowOff>
    </xdr:to>
    <xdr:sp macro="" textlink="">
      <xdr:nvSpPr>
        <xdr:cNvPr id="538" name="楕円 537"/>
        <xdr:cNvSpPr/>
      </xdr:nvSpPr>
      <xdr:spPr>
        <a:xfrm>
          <a:off x="16268700" y="66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52780</xdr:rowOff>
    </xdr:from>
    <xdr:ext cx="534377" cy="259045"/>
    <xdr:sp macro="" textlink="">
      <xdr:nvSpPr>
        <xdr:cNvPr id="539" name="消防費該当値テキスト"/>
        <xdr:cNvSpPr txBox="1"/>
      </xdr:nvSpPr>
      <xdr:spPr>
        <a:xfrm>
          <a:off x="16370300" y="65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146801</xdr:rowOff>
    </xdr:from>
    <xdr:to>
      <xdr:col>81</xdr:col>
      <xdr:colOff>101600</xdr:colOff>
      <xdr:row>39</xdr:row>
      <xdr:rowOff>76951</xdr:rowOff>
    </xdr:to>
    <xdr:sp macro="" textlink="">
      <xdr:nvSpPr>
        <xdr:cNvPr id="540" name="楕円 539"/>
        <xdr:cNvSpPr/>
      </xdr:nvSpPr>
      <xdr:spPr>
        <a:xfrm>
          <a:off x="15430500" y="66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68078</xdr:rowOff>
    </xdr:from>
    <xdr:ext cx="534377" cy="259045"/>
    <xdr:sp macro="" textlink="">
      <xdr:nvSpPr>
        <xdr:cNvPr id="541" name="テキスト ボックス 540"/>
        <xdr:cNvSpPr txBox="1"/>
      </xdr:nvSpPr>
      <xdr:spPr>
        <a:xfrm>
          <a:off x="15214111" y="67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3404</xdr:rowOff>
    </xdr:from>
    <xdr:to>
      <xdr:col>76</xdr:col>
      <xdr:colOff>165100</xdr:colOff>
      <xdr:row>39</xdr:row>
      <xdr:rowOff>105004</xdr:rowOff>
    </xdr:to>
    <xdr:sp macro="" textlink="">
      <xdr:nvSpPr>
        <xdr:cNvPr id="542" name="楕円 541"/>
        <xdr:cNvSpPr/>
      </xdr:nvSpPr>
      <xdr:spPr>
        <a:xfrm>
          <a:off x="14541500" y="66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96131</xdr:rowOff>
    </xdr:from>
    <xdr:ext cx="534377" cy="259045"/>
    <xdr:sp macro="" textlink="">
      <xdr:nvSpPr>
        <xdr:cNvPr id="543" name="テキスト ボックス 542"/>
        <xdr:cNvSpPr txBox="1"/>
      </xdr:nvSpPr>
      <xdr:spPr>
        <a:xfrm>
          <a:off x="14325111" y="67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159178</xdr:rowOff>
    </xdr:from>
    <xdr:to>
      <xdr:col>72</xdr:col>
      <xdr:colOff>38100</xdr:colOff>
      <xdr:row>39</xdr:row>
      <xdr:rowOff>89328</xdr:rowOff>
    </xdr:to>
    <xdr:sp macro="" textlink="">
      <xdr:nvSpPr>
        <xdr:cNvPr id="544" name="楕円 543"/>
        <xdr:cNvSpPr/>
      </xdr:nvSpPr>
      <xdr:spPr>
        <a:xfrm>
          <a:off x="13652500" y="66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80455</xdr:rowOff>
    </xdr:from>
    <xdr:ext cx="534377" cy="259045"/>
    <xdr:sp macro="" textlink="">
      <xdr:nvSpPr>
        <xdr:cNvPr id="545" name="テキスト ボックス 544"/>
        <xdr:cNvSpPr txBox="1"/>
      </xdr:nvSpPr>
      <xdr:spPr>
        <a:xfrm>
          <a:off x="13436111" y="67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136220</xdr:rowOff>
    </xdr:from>
    <xdr:to>
      <xdr:col>67</xdr:col>
      <xdr:colOff>101600</xdr:colOff>
      <xdr:row>39</xdr:row>
      <xdr:rowOff>66370</xdr:rowOff>
    </xdr:to>
    <xdr:sp macro="" textlink="">
      <xdr:nvSpPr>
        <xdr:cNvPr id="546" name="楕円 545"/>
        <xdr:cNvSpPr/>
      </xdr:nvSpPr>
      <xdr:spPr>
        <a:xfrm>
          <a:off x="12763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57497</xdr:rowOff>
    </xdr:from>
    <xdr:ext cx="534377" cy="259045"/>
    <xdr:sp macro="" textlink="">
      <xdr:nvSpPr>
        <xdr:cNvPr id="547" name="テキスト ボックス 546"/>
        <xdr:cNvSpPr txBox="1"/>
      </xdr:nvSpPr>
      <xdr:spPr>
        <a:xfrm>
          <a:off x="12547111" y="67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4" name="直線コネクタ 573"/>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5"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6" name="直線コネクタ 575"/>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7"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78" name="直線コネクタ 577"/>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112660</xdr:rowOff>
    </xdr:from>
    <xdr:to>
      <xdr:col>85</xdr:col>
      <xdr:colOff>127000</xdr:colOff>
      <xdr:row>58</xdr:row>
      <xdr:rowOff>1332</xdr:rowOff>
    </xdr:to>
    <xdr:cxnSp macro="">
      <xdr:nvCxnSpPr>
        <xdr:cNvPr id="579" name="直線コネクタ 578"/>
        <xdr:cNvCxnSpPr/>
      </xdr:nvCxnSpPr>
      <xdr:spPr>
        <a:xfrm flipV="1">
          <a:off x="15481300" y="9713860"/>
          <a:ext cx="838200" cy="2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0"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1" name="フローチャート: 判断 580"/>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151440</xdr:rowOff>
    </xdr:from>
    <xdr:to>
      <xdr:col>81</xdr:col>
      <xdr:colOff>50800</xdr:colOff>
      <xdr:row>58</xdr:row>
      <xdr:rowOff>1332</xdr:rowOff>
    </xdr:to>
    <xdr:cxnSp macro="">
      <xdr:nvCxnSpPr>
        <xdr:cNvPr id="582" name="直線コネクタ 581"/>
        <xdr:cNvCxnSpPr/>
      </xdr:nvCxnSpPr>
      <xdr:spPr>
        <a:xfrm>
          <a:off x="14592300" y="9409740"/>
          <a:ext cx="889000" cy="53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3" name="フローチャート: 判断 582"/>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4" name="テキスト ボックス 583"/>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151440</xdr:rowOff>
    </xdr:from>
    <xdr:to>
      <xdr:col>76</xdr:col>
      <xdr:colOff>114300</xdr:colOff>
      <xdr:row>57</xdr:row>
      <xdr:rowOff>167426</xdr:rowOff>
    </xdr:to>
    <xdr:cxnSp macro="">
      <xdr:nvCxnSpPr>
        <xdr:cNvPr id="585" name="直線コネクタ 584"/>
        <xdr:cNvCxnSpPr/>
      </xdr:nvCxnSpPr>
      <xdr:spPr>
        <a:xfrm flipV="1">
          <a:off x="13703300" y="9409740"/>
          <a:ext cx="889000" cy="5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6" name="フローチャート: 判断 585"/>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7" name="テキスト ボックス 586"/>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133544</xdr:rowOff>
    </xdr:from>
    <xdr:to>
      <xdr:col>71</xdr:col>
      <xdr:colOff>177800</xdr:colOff>
      <xdr:row>57</xdr:row>
      <xdr:rowOff>167426</xdr:rowOff>
    </xdr:to>
    <xdr:cxnSp macro="">
      <xdr:nvCxnSpPr>
        <xdr:cNvPr id="588" name="直線コネクタ 587"/>
        <xdr:cNvCxnSpPr/>
      </xdr:nvCxnSpPr>
      <xdr:spPr>
        <a:xfrm>
          <a:off x="12814300" y="9906194"/>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9" name="フローチャート: 判断 588"/>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0" name="テキスト ボックス 589"/>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1" name="フローチャート: 判断 590"/>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2" name="テキスト ボックス 591"/>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61860</xdr:rowOff>
    </xdr:from>
    <xdr:to>
      <xdr:col>85</xdr:col>
      <xdr:colOff>177800</xdr:colOff>
      <xdr:row>56</xdr:row>
      <xdr:rowOff>163460</xdr:rowOff>
    </xdr:to>
    <xdr:sp macro="" textlink="">
      <xdr:nvSpPr>
        <xdr:cNvPr id="598" name="楕円 597"/>
        <xdr:cNvSpPr/>
      </xdr:nvSpPr>
      <xdr:spPr>
        <a:xfrm>
          <a:off x="16268700" y="96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84737</xdr:rowOff>
    </xdr:from>
    <xdr:ext cx="534377" cy="259045"/>
    <xdr:sp macro="" textlink="">
      <xdr:nvSpPr>
        <xdr:cNvPr id="599" name="教育費該当値テキスト"/>
        <xdr:cNvSpPr txBox="1"/>
      </xdr:nvSpPr>
      <xdr:spPr>
        <a:xfrm>
          <a:off x="16370300" y="95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121982</xdr:rowOff>
    </xdr:from>
    <xdr:to>
      <xdr:col>81</xdr:col>
      <xdr:colOff>101600</xdr:colOff>
      <xdr:row>58</xdr:row>
      <xdr:rowOff>52132</xdr:rowOff>
    </xdr:to>
    <xdr:sp macro="" textlink="">
      <xdr:nvSpPr>
        <xdr:cNvPr id="600" name="楕円 599"/>
        <xdr:cNvSpPr/>
      </xdr:nvSpPr>
      <xdr:spPr>
        <a:xfrm>
          <a:off x="15430500" y="98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43259</xdr:rowOff>
    </xdr:from>
    <xdr:ext cx="534377" cy="259045"/>
    <xdr:sp macro="" textlink="">
      <xdr:nvSpPr>
        <xdr:cNvPr id="601" name="テキスト ボックス 600"/>
        <xdr:cNvSpPr txBox="1"/>
      </xdr:nvSpPr>
      <xdr:spPr>
        <a:xfrm>
          <a:off x="15214111" y="998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100640</xdr:rowOff>
    </xdr:from>
    <xdr:to>
      <xdr:col>76</xdr:col>
      <xdr:colOff>165100</xdr:colOff>
      <xdr:row>55</xdr:row>
      <xdr:rowOff>30790</xdr:rowOff>
    </xdr:to>
    <xdr:sp macro="" textlink="">
      <xdr:nvSpPr>
        <xdr:cNvPr id="602" name="楕円 601"/>
        <xdr:cNvSpPr/>
      </xdr:nvSpPr>
      <xdr:spPr>
        <a:xfrm>
          <a:off x="14541500" y="93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47317</xdr:rowOff>
    </xdr:from>
    <xdr:ext cx="534377" cy="259045"/>
    <xdr:sp macro="" textlink="">
      <xdr:nvSpPr>
        <xdr:cNvPr id="603" name="テキスト ボックス 602"/>
        <xdr:cNvSpPr txBox="1"/>
      </xdr:nvSpPr>
      <xdr:spPr>
        <a:xfrm>
          <a:off x="14325111" y="91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116626</xdr:rowOff>
    </xdr:from>
    <xdr:to>
      <xdr:col>72</xdr:col>
      <xdr:colOff>38100</xdr:colOff>
      <xdr:row>58</xdr:row>
      <xdr:rowOff>46776</xdr:rowOff>
    </xdr:to>
    <xdr:sp macro="" textlink="">
      <xdr:nvSpPr>
        <xdr:cNvPr id="604" name="楕円 603"/>
        <xdr:cNvSpPr/>
      </xdr:nvSpPr>
      <xdr:spPr>
        <a:xfrm>
          <a:off x="13652500" y="98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37903</xdr:rowOff>
    </xdr:from>
    <xdr:ext cx="534377" cy="259045"/>
    <xdr:sp macro="" textlink="">
      <xdr:nvSpPr>
        <xdr:cNvPr id="605" name="テキスト ボックス 604"/>
        <xdr:cNvSpPr txBox="1"/>
      </xdr:nvSpPr>
      <xdr:spPr>
        <a:xfrm>
          <a:off x="13436111" y="99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82744</xdr:rowOff>
    </xdr:from>
    <xdr:to>
      <xdr:col>67</xdr:col>
      <xdr:colOff>101600</xdr:colOff>
      <xdr:row>58</xdr:row>
      <xdr:rowOff>12894</xdr:rowOff>
    </xdr:to>
    <xdr:sp macro="" textlink="">
      <xdr:nvSpPr>
        <xdr:cNvPr id="606" name="楕円 605"/>
        <xdr:cNvSpPr/>
      </xdr:nvSpPr>
      <xdr:spPr>
        <a:xfrm>
          <a:off x="12763500" y="98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4021</xdr:rowOff>
    </xdr:from>
    <xdr:ext cx="534377" cy="259045"/>
    <xdr:sp macro="" textlink="">
      <xdr:nvSpPr>
        <xdr:cNvPr id="607" name="テキスト ボックス 606"/>
        <xdr:cNvSpPr txBox="1"/>
      </xdr:nvSpPr>
      <xdr:spPr>
        <a:xfrm>
          <a:off x="12547111" y="99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29" name="直線コネクタ 628"/>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0"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2"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3" name="直線コネクタ 632"/>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5"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6" name="フローチャート: 判断 635"/>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131525</xdr:rowOff>
    </xdr:from>
    <xdr:to>
      <xdr:col>81</xdr:col>
      <xdr:colOff>50800</xdr:colOff>
      <xdr:row>78</xdr:row>
      <xdr:rowOff>139700</xdr:rowOff>
    </xdr:to>
    <xdr:cxnSp macro="">
      <xdr:nvCxnSpPr>
        <xdr:cNvPr id="637" name="直線コネクタ 636"/>
        <xdr:cNvCxnSpPr/>
      </xdr:nvCxnSpPr>
      <xdr:spPr>
        <a:xfrm>
          <a:off x="14592300" y="13504625"/>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38" name="フローチャート: 判断 637"/>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39" name="テキスト ボックス 638"/>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131525</xdr:rowOff>
    </xdr:from>
    <xdr:to>
      <xdr:col>76</xdr:col>
      <xdr:colOff>114300</xdr:colOff>
      <xdr:row>78</xdr:row>
      <xdr:rowOff>137962</xdr:rowOff>
    </xdr:to>
    <xdr:cxnSp macro="">
      <xdr:nvCxnSpPr>
        <xdr:cNvPr id="640" name="直線コネクタ 639"/>
        <xdr:cNvCxnSpPr/>
      </xdr:nvCxnSpPr>
      <xdr:spPr>
        <a:xfrm flipV="1">
          <a:off x="13703300" y="13504625"/>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1" name="フローチャート: 判断 640"/>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2" name="テキスト ボックス 641"/>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89683</xdr:rowOff>
    </xdr:from>
    <xdr:to>
      <xdr:col>71</xdr:col>
      <xdr:colOff>177800</xdr:colOff>
      <xdr:row>78</xdr:row>
      <xdr:rowOff>137962</xdr:rowOff>
    </xdr:to>
    <xdr:cxnSp macro="">
      <xdr:nvCxnSpPr>
        <xdr:cNvPr id="643" name="直線コネクタ 642"/>
        <xdr:cNvCxnSpPr/>
      </xdr:nvCxnSpPr>
      <xdr:spPr>
        <a:xfrm>
          <a:off x="12814300" y="13462783"/>
          <a:ext cx="889000" cy="4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4" name="フローチャート: 判断 643"/>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5" name="テキスト ボックス 644"/>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6" name="フローチャート: 判断 645"/>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47" name="テキスト ボックス 646"/>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4"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80725</xdr:rowOff>
    </xdr:from>
    <xdr:to>
      <xdr:col>76</xdr:col>
      <xdr:colOff>165100</xdr:colOff>
      <xdr:row>79</xdr:row>
      <xdr:rowOff>10875</xdr:rowOff>
    </xdr:to>
    <xdr:sp macro="" textlink="">
      <xdr:nvSpPr>
        <xdr:cNvPr id="657" name="楕円 656"/>
        <xdr:cNvSpPr/>
      </xdr:nvSpPr>
      <xdr:spPr>
        <a:xfrm>
          <a:off x="14541500" y="134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2002</xdr:rowOff>
    </xdr:from>
    <xdr:ext cx="378565" cy="259045"/>
    <xdr:sp macro="" textlink="">
      <xdr:nvSpPr>
        <xdr:cNvPr id="658" name="テキスト ボックス 657"/>
        <xdr:cNvSpPr txBox="1"/>
      </xdr:nvSpPr>
      <xdr:spPr>
        <a:xfrm>
          <a:off x="14403017" y="13546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87162</xdr:rowOff>
    </xdr:from>
    <xdr:to>
      <xdr:col>72</xdr:col>
      <xdr:colOff>38100</xdr:colOff>
      <xdr:row>79</xdr:row>
      <xdr:rowOff>17312</xdr:rowOff>
    </xdr:to>
    <xdr:sp macro="" textlink="">
      <xdr:nvSpPr>
        <xdr:cNvPr id="659" name="楕円 658"/>
        <xdr:cNvSpPr/>
      </xdr:nvSpPr>
      <xdr:spPr>
        <a:xfrm>
          <a:off x="13652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8439</xdr:rowOff>
    </xdr:from>
    <xdr:ext cx="378565" cy="259045"/>
    <xdr:sp macro="" textlink="">
      <xdr:nvSpPr>
        <xdr:cNvPr id="660" name="テキスト ボックス 659"/>
        <xdr:cNvSpPr txBox="1"/>
      </xdr:nvSpPr>
      <xdr:spPr>
        <a:xfrm>
          <a:off x="13514017" y="1355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38883</xdr:rowOff>
    </xdr:from>
    <xdr:to>
      <xdr:col>67</xdr:col>
      <xdr:colOff>101600</xdr:colOff>
      <xdr:row>78</xdr:row>
      <xdr:rowOff>140483</xdr:rowOff>
    </xdr:to>
    <xdr:sp macro="" textlink="">
      <xdr:nvSpPr>
        <xdr:cNvPr id="661" name="楕円 660"/>
        <xdr:cNvSpPr/>
      </xdr:nvSpPr>
      <xdr:spPr>
        <a:xfrm>
          <a:off x="12763500" y="134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157010</xdr:rowOff>
    </xdr:from>
    <xdr:ext cx="469744" cy="259045"/>
    <xdr:sp macro="" textlink="">
      <xdr:nvSpPr>
        <xdr:cNvPr id="662" name="テキスト ボックス 661"/>
        <xdr:cNvSpPr txBox="1"/>
      </xdr:nvSpPr>
      <xdr:spPr>
        <a:xfrm>
          <a:off x="12579428" y="1318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88" name="直線コネクタ 687"/>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89"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0" name="直線コネクタ 689"/>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1"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2" name="直線コネクタ 691"/>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69537</xdr:rowOff>
    </xdr:from>
    <xdr:to>
      <xdr:col>85</xdr:col>
      <xdr:colOff>127000</xdr:colOff>
      <xdr:row>97</xdr:row>
      <xdr:rowOff>105524</xdr:rowOff>
    </xdr:to>
    <xdr:cxnSp macro="">
      <xdr:nvCxnSpPr>
        <xdr:cNvPr id="693" name="直線コネクタ 692"/>
        <xdr:cNvCxnSpPr/>
      </xdr:nvCxnSpPr>
      <xdr:spPr>
        <a:xfrm>
          <a:off x="15481300" y="16700187"/>
          <a:ext cx="8382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4"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5" name="フローチャート: 判断 694"/>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23326</xdr:rowOff>
    </xdr:from>
    <xdr:to>
      <xdr:col>81</xdr:col>
      <xdr:colOff>50800</xdr:colOff>
      <xdr:row>97</xdr:row>
      <xdr:rowOff>69537</xdr:rowOff>
    </xdr:to>
    <xdr:cxnSp macro="">
      <xdr:nvCxnSpPr>
        <xdr:cNvPr id="696" name="直線コネクタ 695"/>
        <xdr:cNvCxnSpPr/>
      </xdr:nvCxnSpPr>
      <xdr:spPr>
        <a:xfrm>
          <a:off x="14592300" y="16653976"/>
          <a:ext cx="889000" cy="4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7" name="フローチャート: 判断 696"/>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698" name="テキスト ボックス 697"/>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163588</xdr:rowOff>
    </xdr:from>
    <xdr:to>
      <xdr:col>76</xdr:col>
      <xdr:colOff>114300</xdr:colOff>
      <xdr:row>97</xdr:row>
      <xdr:rowOff>23326</xdr:rowOff>
    </xdr:to>
    <xdr:cxnSp macro="">
      <xdr:nvCxnSpPr>
        <xdr:cNvPr id="699" name="直線コネクタ 698"/>
        <xdr:cNvCxnSpPr/>
      </xdr:nvCxnSpPr>
      <xdr:spPr>
        <a:xfrm>
          <a:off x="13703300" y="16622788"/>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0" name="フローチャート: 判断 699"/>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1" name="テキスト ボックス 700"/>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163588</xdr:rowOff>
    </xdr:from>
    <xdr:to>
      <xdr:col>71</xdr:col>
      <xdr:colOff>177800</xdr:colOff>
      <xdr:row>97</xdr:row>
      <xdr:rowOff>61192</xdr:rowOff>
    </xdr:to>
    <xdr:cxnSp macro="">
      <xdr:nvCxnSpPr>
        <xdr:cNvPr id="702" name="直線コネクタ 701"/>
        <xdr:cNvCxnSpPr/>
      </xdr:nvCxnSpPr>
      <xdr:spPr>
        <a:xfrm flipV="1">
          <a:off x="12814300" y="16622788"/>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3" name="フローチャート: 判断 702"/>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4" name="テキスト ボックス 703"/>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5" name="フローチャート: 判断 704"/>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6" name="テキスト ボックス 705"/>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54724</xdr:rowOff>
    </xdr:from>
    <xdr:to>
      <xdr:col>85</xdr:col>
      <xdr:colOff>177800</xdr:colOff>
      <xdr:row>97</xdr:row>
      <xdr:rowOff>156324</xdr:rowOff>
    </xdr:to>
    <xdr:sp macro="" textlink="">
      <xdr:nvSpPr>
        <xdr:cNvPr id="712" name="楕円 711"/>
        <xdr:cNvSpPr/>
      </xdr:nvSpPr>
      <xdr:spPr>
        <a:xfrm>
          <a:off x="162687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141101</xdr:rowOff>
    </xdr:from>
    <xdr:ext cx="534377" cy="259045"/>
    <xdr:sp macro="" textlink="">
      <xdr:nvSpPr>
        <xdr:cNvPr id="713" name="公債費該当値テキスト"/>
        <xdr:cNvSpPr txBox="1"/>
      </xdr:nvSpPr>
      <xdr:spPr>
        <a:xfrm>
          <a:off x="16370300"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18737</xdr:rowOff>
    </xdr:from>
    <xdr:to>
      <xdr:col>81</xdr:col>
      <xdr:colOff>101600</xdr:colOff>
      <xdr:row>97</xdr:row>
      <xdr:rowOff>120337</xdr:rowOff>
    </xdr:to>
    <xdr:sp macro="" textlink="">
      <xdr:nvSpPr>
        <xdr:cNvPr id="714" name="楕円 713"/>
        <xdr:cNvSpPr/>
      </xdr:nvSpPr>
      <xdr:spPr>
        <a:xfrm>
          <a:off x="15430500" y="1664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111464</xdr:rowOff>
    </xdr:from>
    <xdr:ext cx="534377" cy="259045"/>
    <xdr:sp macro="" textlink="">
      <xdr:nvSpPr>
        <xdr:cNvPr id="715" name="テキスト ボックス 714"/>
        <xdr:cNvSpPr txBox="1"/>
      </xdr:nvSpPr>
      <xdr:spPr>
        <a:xfrm>
          <a:off x="15214111" y="1674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143976</xdr:rowOff>
    </xdr:from>
    <xdr:to>
      <xdr:col>76</xdr:col>
      <xdr:colOff>165100</xdr:colOff>
      <xdr:row>97</xdr:row>
      <xdr:rowOff>74126</xdr:rowOff>
    </xdr:to>
    <xdr:sp macro="" textlink="">
      <xdr:nvSpPr>
        <xdr:cNvPr id="716" name="楕円 715"/>
        <xdr:cNvSpPr/>
      </xdr:nvSpPr>
      <xdr:spPr>
        <a:xfrm>
          <a:off x="14541500" y="166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65253</xdr:rowOff>
    </xdr:from>
    <xdr:ext cx="534377" cy="259045"/>
    <xdr:sp macro="" textlink="">
      <xdr:nvSpPr>
        <xdr:cNvPr id="717" name="テキスト ボックス 716"/>
        <xdr:cNvSpPr txBox="1"/>
      </xdr:nvSpPr>
      <xdr:spPr>
        <a:xfrm>
          <a:off x="14325111" y="166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112788</xdr:rowOff>
    </xdr:from>
    <xdr:to>
      <xdr:col>72</xdr:col>
      <xdr:colOff>38100</xdr:colOff>
      <xdr:row>97</xdr:row>
      <xdr:rowOff>42938</xdr:rowOff>
    </xdr:to>
    <xdr:sp macro="" textlink="">
      <xdr:nvSpPr>
        <xdr:cNvPr id="718" name="楕円 717"/>
        <xdr:cNvSpPr/>
      </xdr:nvSpPr>
      <xdr:spPr>
        <a:xfrm>
          <a:off x="13652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34065</xdr:rowOff>
    </xdr:from>
    <xdr:ext cx="534377" cy="259045"/>
    <xdr:sp macro="" textlink="">
      <xdr:nvSpPr>
        <xdr:cNvPr id="719" name="テキスト ボックス 718"/>
        <xdr:cNvSpPr txBox="1"/>
      </xdr:nvSpPr>
      <xdr:spPr>
        <a:xfrm>
          <a:off x="13436111" y="16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10392</xdr:rowOff>
    </xdr:from>
    <xdr:to>
      <xdr:col>67</xdr:col>
      <xdr:colOff>101600</xdr:colOff>
      <xdr:row>97</xdr:row>
      <xdr:rowOff>111992</xdr:rowOff>
    </xdr:to>
    <xdr:sp macro="" textlink="">
      <xdr:nvSpPr>
        <xdr:cNvPr id="720" name="楕円 719"/>
        <xdr:cNvSpPr/>
      </xdr:nvSpPr>
      <xdr:spPr>
        <a:xfrm>
          <a:off x="12763500" y="166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103119</xdr:rowOff>
    </xdr:from>
    <xdr:ext cx="534377" cy="259045"/>
    <xdr:sp macro="" textlink="">
      <xdr:nvSpPr>
        <xdr:cNvPr id="721" name="テキスト ボックス 720"/>
        <xdr:cNvSpPr txBox="1"/>
      </xdr:nvSpPr>
      <xdr:spPr>
        <a:xfrm>
          <a:off x="12547111" y="1673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7" name="直線コネクタ 746"/>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48"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0"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1" name="直線コネクタ 750"/>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3"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4" name="フローチャート: 判断 753"/>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6" name="フローチャート: 判断 755"/>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7" name="テキスト ボックス 756"/>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59" name="フローチャート: 判断 758"/>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0" name="テキスト ボックス 759"/>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2" name="フローチャート: 判断 761"/>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3" name="テキスト ボックス 762"/>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4" name="フローチャート: 判断 763"/>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5" name="テキスト ボックス 764"/>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2"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老朽化した公共施設の整備を目的とし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300">
              <a:latin typeface="ＭＳ Ｐゴシック" panose="020B0600070205080204" pitchFamily="50" charset="-128"/>
              <a:ea typeface="ＭＳ Ｐゴシック" panose="020B0600070205080204" pitchFamily="50" charset="-128"/>
            </a:rPr>
            <a:t>新たに公共施設等整備基金を設置し</a:t>
          </a:r>
          <a:r>
            <a:rPr kumimoji="1" lang="en-US" altLang="ja-JP" sz="1300">
              <a:latin typeface="ＭＳ Ｐゴシック" panose="020B0600070205080204" pitchFamily="50" charset="-128"/>
              <a:ea typeface="ＭＳ Ｐゴシック" panose="020B0600070205080204" pitchFamily="50" charset="-128"/>
            </a:rPr>
            <a:t>320,000</a:t>
          </a:r>
          <a:r>
            <a:rPr kumimoji="1" lang="ja-JP" altLang="en-US" sz="1300">
              <a:latin typeface="ＭＳ Ｐゴシック" panose="020B0600070205080204" pitchFamily="50" charset="-128"/>
              <a:ea typeface="ＭＳ Ｐゴシック" panose="020B0600070205080204" pitchFamily="50" charset="-128"/>
            </a:rPr>
            <a:t>千円を積み立てを行ったことにより、一人当たり</a:t>
          </a:r>
          <a:r>
            <a:rPr kumimoji="1" lang="en-US" altLang="ja-JP" sz="1300">
              <a:latin typeface="ＭＳ Ｐゴシック" panose="020B0600070205080204" pitchFamily="50" charset="-128"/>
              <a:ea typeface="ＭＳ Ｐゴシック" panose="020B0600070205080204" pitchFamily="50" charset="-128"/>
            </a:rPr>
            <a:t>15,994</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民生費においては、障害者福祉サービス費で</a:t>
          </a:r>
          <a:r>
            <a:rPr kumimoji="1" lang="en-US" altLang="ja-JP" sz="1300">
              <a:latin typeface="ＭＳ Ｐゴシック" panose="020B0600070205080204" pitchFamily="50" charset="-128"/>
              <a:ea typeface="ＭＳ Ｐゴシック" panose="020B0600070205080204" pitchFamily="50" charset="-128"/>
            </a:rPr>
            <a:t>24,000</a:t>
          </a:r>
          <a:r>
            <a:rPr kumimoji="1" lang="ja-JP" altLang="en-US" sz="1300">
              <a:latin typeface="ＭＳ Ｐゴシック" panose="020B0600070205080204" pitchFamily="50" charset="-128"/>
              <a:ea typeface="ＭＳ Ｐゴシック" panose="020B0600070205080204" pitchFamily="50" charset="-128"/>
            </a:rPr>
            <a:t>千円、保育所施設整備補助金</a:t>
          </a:r>
          <a:r>
            <a:rPr kumimoji="1" lang="en-US" altLang="ja-JP" sz="1300">
              <a:latin typeface="ＭＳ Ｐゴシック" panose="020B0600070205080204" pitchFamily="50" charset="-128"/>
              <a:ea typeface="ＭＳ Ｐゴシック" panose="020B0600070205080204" pitchFamily="50" charset="-128"/>
            </a:rPr>
            <a:t>147,000</a:t>
          </a:r>
          <a:r>
            <a:rPr kumimoji="1" lang="ja-JP" altLang="en-US" sz="1300">
              <a:latin typeface="ＭＳ Ｐゴシック" panose="020B0600070205080204" pitchFamily="50" charset="-128"/>
              <a:ea typeface="ＭＳ Ｐゴシック" panose="020B0600070205080204" pitchFamily="50" charset="-128"/>
            </a:rPr>
            <a:t>千円、保育給付費</a:t>
          </a:r>
          <a:r>
            <a:rPr kumimoji="1" lang="en-US" altLang="ja-JP" sz="1300">
              <a:latin typeface="ＭＳ Ｐゴシック" panose="020B0600070205080204" pitchFamily="50" charset="-128"/>
              <a:ea typeface="ＭＳ Ｐゴシック" panose="020B0600070205080204" pitchFamily="50" charset="-128"/>
            </a:rPr>
            <a:t>53,000</a:t>
          </a:r>
          <a:r>
            <a:rPr kumimoji="1" lang="ja-JP" altLang="en-US" sz="1300">
              <a:latin typeface="ＭＳ Ｐゴシック" panose="020B0600070205080204" pitchFamily="50" charset="-128"/>
              <a:ea typeface="ＭＳ Ｐゴシック" panose="020B0600070205080204" pitchFamily="50" charset="-128"/>
            </a:rPr>
            <a:t>千円の増により、一人当たり</a:t>
          </a:r>
          <a:r>
            <a:rPr kumimoji="1" lang="en-US" altLang="ja-JP" sz="1300">
              <a:latin typeface="ＭＳ Ｐゴシック" panose="020B0600070205080204" pitchFamily="50" charset="-128"/>
              <a:ea typeface="ＭＳ Ｐゴシック" panose="020B0600070205080204" pitchFamily="50" charset="-128"/>
            </a:rPr>
            <a:t>10,317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衛生費においては、仙南クリーンセンター負担金分</a:t>
          </a:r>
          <a:r>
            <a:rPr kumimoji="1" lang="en-US" altLang="ja-JP" sz="1300">
              <a:latin typeface="ＭＳ Ｐゴシック" panose="020B0600070205080204" pitchFamily="50" charset="-128"/>
              <a:ea typeface="ＭＳ Ｐゴシック" panose="020B0600070205080204" pitchFamily="50" charset="-128"/>
            </a:rPr>
            <a:t>184,000</a:t>
          </a:r>
          <a:r>
            <a:rPr kumimoji="1" lang="ja-JP" altLang="en-US" sz="1300">
              <a:latin typeface="ＭＳ Ｐゴシック" panose="020B0600070205080204" pitchFamily="50" charset="-128"/>
              <a:ea typeface="ＭＳ Ｐゴシック" panose="020B0600070205080204" pitchFamily="50" charset="-128"/>
            </a:rPr>
            <a:t>千円の減により、</a:t>
          </a:r>
          <a:r>
            <a:rPr kumimoji="1" lang="en-US" altLang="ja-JP" sz="1300">
              <a:latin typeface="ＭＳ Ｐゴシック" panose="020B0600070205080204" pitchFamily="50" charset="-128"/>
              <a:ea typeface="ＭＳ Ｐゴシック" panose="020B0600070205080204" pitchFamily="50" charset="-128"/>
            </a:rPr>
            <a:t>9,063</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教育費においては、中央公民館複合化事業</a:t>
          </a:r>
          <a:r>
            <a:rPr kumimoji="1" lang="en-US" altLang="ja-JP" sz="1300">
              <a:latin typeface="ＭＳ Ｐゴシック" panose="020B0600070205080204" pitchFamily="50" charset="-128"/>
              <a:ea typeface="ＭＳ Ｐゴシック" panose="020B0600070205080204" pitchFamily="50" charset="-128"/>
            </a:rPr>
            <a:t>170,000</a:t>
          </a:r>
          <a:r>
            <a:rPr kumimoji="1" lang="ja-JP" altLang="en-US" sz="1300">
              <a:latin typeface="ＭＳ Ｐゴシック" panose="020B0600070205080204" pitchFamily="50" charset="-128"/>
              <a:ea typeface="ＭＳ Ｐゴシック" panose="020B0600070205080204" pitchFamily="50" charset="-128"/>
            </a:rPr>
            <a:t>千円、学校給食センター整備事業</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千円の増により、</a:t>
          </a:r>
          <a:r>
            <a:rPr kumimoji="1" lang="en-US" altLang="ja-JP" sz="1300">
              <a:latin typeface="ＭＳ Ｐゴシック" panose="020B0600070205080204" pitchFamily="50" charset="-128"/>
              <a:ea typeface="ＭＳ Ｐゴシック" panose="020B0600070205080204" pitchFamily="50" charset="-128"/>
            </a:rPr>
            <a:t>14,182</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財政調整基金は年度末において</a:t>
          </a:r>
          <a:r>
            <a:rPr kumimoji="1" lang="en-US" altLang="ja-JP" sz="1200">
              <a:latin typeface="ＭＳ ゴシック" pitchFamily="49" charset="-128"/>
              <a:ea typeface="ＭＳ ゴシック" pitchFamily="49" charset="-128"/>
            </a:rPr>
            <a:t>274</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1,921</a:t>
          </a:r>
          <a:r>
            <a:rPr kumimoji="1" lang="ja-JP" altLang="en-US" sz="1200">
              <a:latin typeface="ＭＳ ゴシック" pitchFamily="49" charset="-128"/>
              <a:ea typeface="ＭＳ ゴシック" pitchFamily="49" charset="-128"/>
            </a:rPr>
            <a:t>百万円となった。財政調整基金としての取り崩し額は</a:t>
          </a:r>
          <a:r>
            <a:rPr kumimoji="1" lang="en-US" altLang="ja-JP" sz="1200">
              <a:latin typeface="ＭＳ ゴシック" pitchFamily="49" charset="-128"/>
              <a:ea typeface="ＭＳ ゴシック" pitchFamily="49" charset="-128"/>
            </a:rPr>
            <a:t>480</a:t>
          </a:r>
          <a:r>
            <a:rPr kumimoji="1" lang="ja-JP" altLang="en-US" sz="1200">
              <a:latin typeface="ＭＳ ゴシック" pitchFamily="49" charset="-128"/>
              <a:ea typeface="ＭＳ ゴシック" pitchFamily="49" charset="-128"/>
            </a:rPr>
            <a:t>百万円であるが、新たに公共施設等の整備を目的とした公共施設整備基金を設置し、</a:t>
          </a:r>
          <a:r>
            <a:rPr kumimoji="1" lang="en-US" altLang="ja-JP" sz="1200">
              <a:latin typeface="ＭＳ ゴシック" pitchFamily="49" charset="-128"/>
              <a:ea typeface="ＭＳ ゴシック" pitchFamily="49" charset="-128"/>
            </a:rPr>
            <a:t>320</a:t>
          </a:r>
          <a:r>
            <a:rPr kumimoji="1" lang="ja-JP" altLang="en-US" sz="1200">
              <a:latin typeface="ＭＳ ゴシック" pitchFamily="49" charset="-128"/>
              <a:ea typeface="ＭＳ ゴシック" pitchFamily="49" charset="-128"/>
            </a:rPr>
            <a:t>百万円を積み立てている。今後、公共施設の改修を目的とした普通建設事業が控えており、計画的な基金の活用、財源確保を進めて行く。実質収支額については、実質単年度収支がマイナスで推移しており、適正に財政調整基金を活用しながら財政運営を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全ての会計において実質赤字額、資金不足額は生じていない。引き続き財源確保に努めながら、財政計画に沿った適正な財政運営を図っていく。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8635887</v>
      </c>
      <c r="BO4" s="410"/>
      <c r="BP4" s="410"/>
      <c r="BQ4" s="410"/>
      <c r="BR4" s="410"/>
      <c r="BS4" s="410"/>
      <c r="BT4" s="410"/>
      <c r="BU4" s="411"/>
      <c r="BV4" s="409">
        <v>7718251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8.4</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8173409</v>
      </c>
      <c r="BO5" s="447"/>
      <c r="BP5" s="447"/>
      <c r="BQ5" s="447"/>
      <c r="BR5" s="447"/>
      <c r="BS5" s="447"/>
      <c r="BT5" s="447"/>
      <c r="BU5" s="448"/>
      <c r="BV5" s="446">
        <v>7397099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v>
      </c>
      <c r="CU5" s="444"/>
      <c r="CV5" s="444"/>
      <c r="CW5" s="444"/>
      <c r="CX5" s="444"/>
      <c r="CY5" s="444"/>
      <c r="CZ5" s="444"/>
      <c r="DA5" s="445"/>
      <c r="DB5" s="443">
        <v>88.4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462478</v>
      </c>
      <c r="BO6" s="447"/>
      <c r="BP6" s="447"/>
      <c r="BQ6" s="447"/>
      <c r="BR6" s="447"/>
      <c r="BS6" s="447"/>
      <c r="BT6" s="447"/>
      <c r="BU6" s="448"/>
      <c r="BV6" s="446">
        <v>321152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95.7</v>
      </c>
      <c r="CU6" s="484"/>
      <c r="CV6" s="484"/>
      <c r="CW6" s="484"/>
      <c r="CX6" s="484"/>
      <c r="CY6" s="484"/>
      <c r="CZ6" s="484"/>
      <c r="DA6" s="485"/>
      <c r="DB6" s="483">
        <v>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39694</v>
      </c>
      <c r="BO7" s="447"/>
      <c r="BP7" s="447"/>
      <c r="BQ7" s="447"/>
      <c r="BR7" s="447"/>
      <c r="BS7" s="447"/>
      <c r="BT7" s="447"/>
      <c r="BU7" s="448"/>
      <c r="BV7" s="446">
        <v>10901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5009460</v>
      </c>
      <c r="CU7" s="447"/>
      <c r="CV7" s="447"/>
      <c r="CW7" s="447"/>
      <c r="CX7" s="447"/>
      <c r="CY7" s="447"/>
      <c r="CZ7" s="447"/>
      <c r="DA7" s="448"/>
      <c r="DB7" s="446">
        <v>4976589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422784</v>
      </c>
      <c r="BO8" s="447"/>
      <c r="BP8" s="447"/>
      <c r="BQ8" s="447"/>
      <c r="BR8" s="447"/>
      <c r="BS8" s="447"/>
      <c r="BT8" s="447"/>
      <c r="BU8" s="448"/>
      <c r="BV8" s="446">
        <v>310251</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0.62</v>
      </c>
      <c r="CU8" s="487"/>
      <c r="CV8" s="487"/>
      <c r="CW8" s="487"/>
      <c r="CX8" s="487"/>
      <c r="CY8" s="487"/>
      <c r="CZ8" s="487"/>
      <c r="DA8" s="488"/>
      <c r="DB8" s="486">
        <v>0.61</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23798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112533</v>
      </c>
      <c r="BO9" s="447"/>
      <c r="BP9" s="447"/>
      <c r="BQ9" s="447"/>
      <c r="BR9" s="447"/>
      <c r="BS9" s="447"/>
      <c r="BT9" s="447"/>
      <c r="BU9" s="448"/>
      <c r="BV9" s="446">
        <v>-107806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7.8</v>
      </c>
      <c r="CU9" s="444"/>
      <c r="CV9" s="444"/>
      <c r="CW9" s="444"/>
      <c r="CX9" s="444"/>
      <c r="CY9" s="444"/>
      <c r="CZ9" s="444"/>
      <c r="DA9" s="445"/>
      <c r="DB9" s="443">
        <v>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23530</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88</v>
      </c>
      <c r="AV10" s="479"/>
      <c r="AW10" s="479"/>
      <c r="AX10" s="479"/>
      <c r="AY10" s="480" t="s">
        <v>112</v>
      </c>
      <c r="AZ10" s="481"/>
      <c r="BA10" s="481"/>
      <c r="BB10" s="481"/>
      <c r="BC10" s="481"/>
      <c r="BD10" s="481"/>
      <c r="BE10" s="481"/>
      <c r="BF10" s="481"/>
      <c r="BG10" s="481"/>
      <c r="BH10" s="481"/>
      <c r="BI10" s="481"/>
      <c r="BJ10" s="481"/>
      <c r="BK10" s="481"/>
      <c r="BL10" s="481"/>
      <c r="BM10" s="482"/>
      <c r="BN10" s="446">
        <v>5862</v>
      </c>
      <c r="BO10" s="447"/>
      <c r="BP10" s="447"/>
      <c r="BQ10" s="447"/>
      <c r="BR10" s="447"/>
      <c r="BS10" s="447"/>
      <c r="BT10" s="447"/>
      <c r="BU10" s="448"/>
      <c r="BV10" s="446">
        <v>5316</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46600</v>
      </c>
      <c r="BO11" s="447"/>
      <c r="BP11" s="447"/>
      <c r="BQ11" s="447"/>
      <c r="BR11" s="447"/>
      <c r="BS11" s="447"/>
      <c r="BT11" s="447"/>
      <c r="BU11" s="448"/>
      <c r="BV11" s="446">
        <v>96760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23669</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480363</v>
      </c>
      <c r="BO12" s="447"/>
      <c r="BP12" s="447"/>
      <c r="BQ12" s="447"/>
      <c r="BR12" s="447"/>
      <c r="BS12" s="447"/>
      <c r="BT12" s="447"/>
      <c r="BU12" s="448"/>
      <c r="BV12" s="446">
        <v>142706</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23575</v>
      </c>
      <c r="S13" s="528"/>
      <c r="T13" s="528"/>
      <c r="U13" s="528"/>
      <c r="V13" s="529"/>
      <c r="W13" s="462" t="s">
        <v>132</v>
      </c>
      <c r="X13" s="463"/>
      <c r="Y13" s="463"/>
      <c r="Z13" s="463"/>
      <c r="AA13" s="463"/>
      <c r="AB13" s="453"/>
      <c r="AC13" s="497">
        <v>292</v>
      </c>
      <c r="AD13" s="498"/>
      <c r="AE13" s="498"/>
      <c r="AF13" s="498"/>
      <c r="AG13" s="537"/>
      <c r="AH13" s="497">
        <v>290</v>
      </c>
      <c r="AI13" s="498"/>
      <c r="AJ13" s="498"/>
      <c r="AK13" s="498"/>
      <c r="AL13" s="499"/>
      <c r="AM13" s="475" t="s">
        <v>133</v>
      </c>
      <c r="AN13" s="476"/>
      <c r="AO13" s="476"/>
      <c r="AP13" s="476"/>
      <c r="AQ13" s="476"/>
      <c r="AR13" s="476"/>
      <c r="AS13" s="476"/>
      <c r="AT13" s="477"/>
      <c r="AU13" s="478" t="s">
        <v>127</v>
      </c>
      <c r="AV13" s="479"/>
      <c r="AW13" s="479"/>
      <c r="AX13" s="479"/>
      <c r="AY13" s="480" t="s">
        <v>134</v>
      </c>
      <c r="AZ13" s="481"/>
      <c r="BA13" s="481"/>
      <c r="BB13" s="481"/>
      <c r="BC13" s="481"/>
      <c r="BD13" s="481"/>
      <c r="BE13" s="481"/>
      <c r="BF13" s="481"/>
      <c r="BG13" s="481"/>
      <c r="BH13" s="481"/>
      <c r="BI13" s="481"/>
      <c r="BJ13" s="481"/>
      <c r="BK13" s="481"/>
      <c r="BL13" s="481"/>
      <c r="BM13" s="482"/>
      <c r="BN13" s="446">
        <v>-315368</v>
      </c>
      <c r="BO13" s="447"/>
      <c r="BP13" s="447"/>
      <c r="BQ13" s="447"/>
      <c r="BR13" s="447"/>
      <c r="BS13" s="447"/>
      <c r="BT13" s="447"/>
      <c r="BU13" s="448"/>
      <c r="BV13" s="446">
        <v>-148436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v>
      </c>
      <c r="CU13" s="444"/>
      <c r="CV13" s="444"/>
      <c r="CW13" s="444"/>
      <c r="CX13" s="444"/>
      <c r="CY13" s="444"/>
      <c r="CZ13" s="444"/>
      <c r="DA13" s="445"/>
      <c r="DB13" s="443">
        <v>-0.6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23624</v>
      </c>
      <c r="S14" s="528"/>
      <c r="T14" s="528"/>
      <c r="U14" s="528"/>
      <c r="V14" s="529"/>
      <c r="W14" s="436"/>
      <c r="X14" s="437"/>
      <c r="Y14" s="437"/>
      <c r="Z14" s="437"/>
      <c r="AA14" s="437"/>
      <c r="AB14" s="426"/>
      <c r="AC14" s="530">
        <v>2.6</v>
      </c>
      <c r="AD14" s="531"/>
      <c r="AE14" s="531"/>
      <c r="AF14" s="531"/>
      <c r="AG14" s="532"/>
      <c r="AH14" s="530">
        <v>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0.5</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23532</v>
      </c>
      <c r="S15" s="528"/>
      <c r="T15" s="528"/>
      <c r="U15" s="528"/>
      <c r="V15" s="529"/>
      <c r="W15" s="462" t="s">
        <v>139</v>
      </c>
      <c r="X15" s="463"/>
      <c r="Y15" s="463"/>
      <c r="Z15" s="463"/>
      <c r="AA15" s="463"/>
      <c r="AB15" s="453"/>
      <c r="AC15" s="497">
        <v>3626</v>
      </c>
      <c r="AD15" s="498"/>
      <c r="AE15" s="498"/>
      <c r="AF15" s="498"/>
      <c r="AG15" s="537"/>
      <c r="AH15" s="497">
        <v>3664</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2531541</v>
      </c>
      <c r="BO15" s="410"/>
      <c r="BP15" s="410"/>
      <c r="BQ15" s="410"/>
      <c r="BR15" s="410"/>
      <c r="BS15" s="410"/>
      <c r="BT15" s="410"/>
      <c r="BU15" s="411"/>
      <c r="BV15" s="409">
        <v>2473167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32.700000000000003</v>
      </c>
      <c r="AD16" s="531"/>
      <c r="AE16" s="531"/>
      <c r="AF16" s="531"/>
      <c r="AG16" s="532"/>
      <c r="AH16" s="530">
        <v>32.9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4007168</v>
      </c>
      <c r="BO16" s="447"/>
      <c r="BP16" s="447"/>
      <c r="BQ16" s="447"/>
      <c r="BR16" s="447"/>
      <c r="BS16" s="447"/>
      <c r="BT16" s="447"/>
      <c r="BU16" s="448"/>
      <c r="BV16" s="446">
        <v>4010737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7158</v>
      </c>
      <c r="AD17" s="498"/>
      <c r="AE17" s="498"/>
      <c r="AF17" s="498"/>
      <c r="AG17" s="537"/>
      <c r="AH17" s="497">
        <v>7184</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3211778</v>
      </c>
      <c r="BO17" s="447"/>
      <c r="BP17" s="447"/>
      <c r="BQ17" s="447"/>
      <c r="BR17" s="447"/>
      <c r="BS17" s="447"/>
      <c r="BT17" s="447"/>
      <c r="BU17" s="448"/>
      <c r="BV17" s="446">
        <v>3126238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24.99</v>
      </c>
      <c r="M18" s="559"/>
      <c r="N18" s="559"/>
      <c r="O18" s="559"/>
      <c r="P18" s="559"/>
      <c r="Q18" s="559"/>
      <c r="R18" s="560"/>
      <c r="S18" s="560"/>
      <c r="T18" s="560"/>
      <c r="U18" s="560"/>
      <c r="V18" s="561"/>
      <c r="W18" s="464"/>
      <c r="X18" s="465"/>
      <c r="Y18" s="465"/>
      <c r="Z18" s="465"/>
      <c r="AA18" s="465"/>
      <c r="AB18" s="456"/>
      <c r="AC18" s="562">
        <v>64.599999999999994</v>
      </c>
      <c r="AD18" s="563"/>
      <c r="AE18" s="563"/>
      <c r="AF18" s="563"/>
      <c r="AG18" s="564"/>
      <c r="AH18" s="562">
        <v>64.5</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4525706</v>
      </c>
      <c r="BO18" s="447"/>
      <c r="BP18" s="447"/>
      <c r="BQ18" s="447"/>
      <c r="BR18" s="447"/>
      <c r="BS18" s="447"/>
      <c r="BT18" s="447"/>
      <c r="BU18" s="448"/>
      <c r="BV18" s="446">
        <v>4445106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952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6210004</v>
      </c>
      <c r="BO19" s="447"/>
      <c r="BP19" s="447"/>
      <c r="BQ19" s="447"/>
      <c r="BR19" s="447"/>
      <c r="BS19" s="447"/>
      <c r="BT19" s="447"/>
      <c r="BU19" s="448"/>
      <c r="BV19" s="446">
        <v>5931336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9099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5917684</v>
      </c>
      <c r="BO23" s="447"/>
      <c r="BP23" s="447"/>
      <c r="BQ23" s="447"/>
      <c r="BR23" s="447"/>
      <c r="BS23" s="447"/>
      <c r="BT23" s="447"/>
      <c r="BU23" s="448"/>
      <c r="BV23" s="446">
        <v>5745819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8420</v>
      </c>
      <c r="R24" s="498"/>
      <c r="S24" s="498"/>
      <c r="T24" s="498"/>
      <c r="U24" s="498"/>
      <c r="V24" s="537"/>
      <c r="W24" s="596"/>
      <c r="X24" s="584"/>
      <c r="Y24" s="585"/>
      <c r="Z24" s="496" t="s">
        <v>162</v>
      </c>
      <c r="AA24" s="476"/>
      <c r="AB24" s="476"/>
      <c r="AC24" s="476"/>
      <c r="AD24" s="476"/>
      <c r="AE24" s="476"/>
      <c r="AF24" s="476"/>
      <c r="AG24" s="477"/>
      <c r="AH24" s="497">
        <v>161</v>
      </c>
      <c r="AI24" s="498"/>
      <c r="AJ24" s="498"/>
      <c r="AK24" s="498"/>
      <c r="AL24" s="537"/>
      <c r="AM24" s="497">
        <v>474628</v>
      </c>
      <c r="AN24" s="498"/>
      <c r="AO24" s="498"/>
      <c r="AP24" s="498"/>
      <c r="AQ24" s="498"/>
      <c r="AR24" s="537"/>
      <c r="AS24" s="497">
        <v>2948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3601468</v>
      </c>
      <c r="BO24" s="447"/>
      <c r="BP24" s="447"/>
      <c r="BQ24" s="447"/>
      <c r="BR24" s="447"/>
      <c r="BS24" s="447"/>
      <c r="BT24" s="447"/>
      <c r="BU24" s="448"/>
      <c r="BV24" s="446">
        <v>3453897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6300</v>
      </c>
      <c r="R25" s="498"/>
      <c r="S25" s="498"/>
      <c r="T25" s="498"/>
      <c r="U25" s="498"/>
      <c r="V25" s="537"/>
      <c r="W25" s="596"/>
      <c r="X25" s="584"/>
      <c r="Y25" s="585"/>
      <c r="Z25" s="496" t="s">
        <v>165</v>
      </c>
      <c r="AA25" s="476"/>
      <c r="AB25" s="476"/>
      <c r="AC25" s="476"/>
      <c r="AD25" s="476"/>
      <c r="AE25" s="476"/>
      <c r="AF25" s="476"/>
      <c r="AG25" s="477"/>
      <c r="AH25" s="497" t="s">
        <v>130</v>
      </c>
      <c r="AI25" s="498"/>
      <c r="AJ25" s="498"/>
      <c r="AK25" s="498"/>
      <c r="AL25" s="537"/>
      <c r="AM25" s="497" t="s">
        <v>130</v>
      </c>
      <c r="AN25" s="498"/>
      <c r="AO25" s="498"/>
      <c r="AP25" s="498"/>
      <c r="AQ25" s="498"/>
      <c r="AR25" s="537"/>
      <c r="AS25" s="497" t="s">
        <v>130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652499</v>
      </c>
      <c r="BO25" s="410"/>
      <c r="BP25" s="410"/>
      <c r="BQ25" s="410"/>
      <c r="BR25" s="410"/>
      <c r="BS25" s="410"/>
      <c r="BT25" s="410"/>
      <c r="BU25" s="411"/>
      <c r="BV25" s="409">
        <v>292713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5400</v>
      </c>
      <c r="R26" s="498"/>
      <c r="S26" s="498"/>
      <c r="T26" s="498"/>
      <c r="U26" s="498"/>
      <c r="V26" s="537"/>
      <c r="W26" s="596"/>
      <c r="X26" s="584"/>
      <c r="Y26" s="585"/>
      <c r="Z26" s="496" t="s">
        <v>168</v>
      </c>
      <c r="AA26" s="606"/>
      <c r="AB26" s="606"/>
      <c r="AC26" s="606"/>
      <c r="AD26" s="606"/>
      <c r="AE26" s="606"/>
      <c r="AF26" s="606"/>
      <c r="AG26" s="607"/>
      <c r="AH26" s="497">
        <v>9</v>
      </c>
      <c r="AI26" s="498"/>
      <c r="AJ26" s="498"/>
      <c r="AK26" s="498"/>
      <c r="AL26" s="537"/>
      <c r="AM26" s="497">
        <v>26847</v>
      </c>
      <c r="AN26" s="498"/>
      <c r="AO26" s="498"/>
      <c r="AP26" s="498"/>
      <c r="AQ26" s="498"/>
      <c r="AR26" s="537"/>
      <c r="AS26" s="497">
        <v>2983</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3130</v>
      </c>
      <c r="R27" s="498"/>
      <c r="S27" s="498"/>
      <c r="T27" s="498"/>
      <c r="U27" s="498"/>
      <c r="V27" s="537"/>
      <c r="W27" s="596"/>
      <c r="X27" s="584"/>
      <c r="Y27" s="585"/>
      <c r="Z27" s="496" t="s">
        <v>171</v>
      </c>
      <c r="AA27" s="476"/>
      <c r="AB27" s="476"/>
      <c r="AC27" s="476"/>
      <c r="AD27" s="476"/>
      <c r="AE27" s="476"/>
      <c r="AF27" s="476"/>
      <c r="AG27" s="477"/>
      <c r="AH27" s="497">
        <v>3</v>
      </c>
      <c r="AI27" s="498"/>
      <c r="AJ27" s="498"/>
      <c r="AK27" s="498"/>
      <c r="AL27" s="537"/>
      <c r="AM27" s="497">
        <v>9068</v>
      </c>
      <c r="AN27" s="498"/>
      <c r="AO27" s="498"/>
      <c r="AP27" s="498"/>
      <c r="AQ27" s="498"/>
      <c r="AR27" s="537"/>
      <c r="AS27" s="497">
        <v>3023</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301145</v>
      </c>
      <c r="BO27" s="620"/>
      <c r="BP27" s="620"/>
      <c r="BQ27" s="620"/>
      <c r="BR27" s="620"/>
      <c r="BS27" s="620"/>
      <c r="BT27" s="620"/>
      <c r="BU27" s="621"/>
      <c r="BV27" s="619">
        <v>300996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2630</v>
      </c>
      <c r="R28" s="498"/>
      <c r="S28" s="498"/>
      <c r="T28" s="498"/>
      <c r="U28" s="498"/>
      <c r="V28" s="537"/>
      <c r="W28" s="596"/>
      <c r="X28" s="584"/>
      <c r="Y28" s="585"/>
      <c r="Z28" s="496" t="s">
        <v>174</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1921023</v>
      </c>
      <c r="BO28" s="410"/>
      <c r="BP28" s="410"/>
      <c r="BQ28" s="410"/>
      <c r="BR28" s="410"/>
      <c r="BS28" s="410"/>
      <c r="BT28" s="410"/>
      <c r="BU28" s="411"/>
      <c r="BV28" s="409">
        <v>2195524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176</v>
      </c>
      <c r="F29" s="476"/>
      <c r="G29" s="476"/>
      <c r="H29" s="476"/>
      <c r="I29" s="476"/>
      <c r="J29" s="476"/>
      <c r="K29" s="477"/>
      <c r="L29" s="497">
        <v>13</v>
      </c>
      <c r="M29" s="498"/>
      <c r="N29" s="498"/>
      <c r="O29" s="498"/>
      <c r="P29" s="537"/>
      <c r="Q29" s="497">
        <v>2520</v>
      </c>
      <c r="R29" s="498"/>
      <c r="S29" s="498"/>
      <c r="T29" s="498"/>
      <c r="U29" s="498"/>
      <c r="V29" s="537"/>
      <c r="W29" s="597"/>
      <c r="X29" s="598"/>
      <c r="Y29" s="599"/>
      <c r="Z29" s="496" t="s">
        <v>177</v>
      </c>
      <c r="AA29" s="476"/>
      <c r="AB29" s="476"/>
      <c r="AC29" s="476"/>
      <c r="AD29" s="476"/>
      <c r="AE29" s="476"/>
      <c r="AF29" s="476"/>
      <c r="AG29" s="477"/>
      <c r="AH29" s="497">
        <v>164</v>
      </c>
      <c r="AI29" s="498"/>
      <c r="AJ29" s="498"/>
      <c r="AK29" s="498"/>
      <c r="AL29" s="537"/>
      <c r="AM29" s="497">
        <v>483696</v>
      </c>
      <c r="AN29" s="498"/>
      <c r="AO29" s="498"/>
      <c r="AP29" s="498"/>
      <c r="AQ29" s="498"/>
      <c r="AR29" s="537"/>
      <c r="AS29" s="497">
        <v>2949</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27187</v>
      </c>
      <c r="BO29" s="447"/>
      <c r="BP29" s="447"/>
      <c r="BQ29" s="447"/>
      <c r="BR29" s="447"/>
      <c r="BS29" s="447"/>
      <c r="BT29" s="447"/>
      <c r="BU29" s="448"/>
      <c r="BV29" s="446">
        <v>27185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95.3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454609</v>
      </c>
      <c r="BO30" s="620"/>
      <c r="BP30" s="620"/>
      <c r="BQ30" s="620"/>
      <c r="BR30" s="620"/>
      <c r="BS30" s="620"/>
      <c r="BT30" s="620"/>
      <c r="BU30" s="621"/>
      <c r="BV30" s="619">
        <v>190034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186</v>
      </c>
      <c r="V33" s="470"/>
      <c r="W33" s="435" t="s">
        <v>187</v>
      </c>
      <c r="X33" s="435"/>
      <c r="Y33" s="435"/>
      <c r="Z33" s="435"/>
      <c r="AA33" s="435"/>
      <c r="AB33" s="435"/>
      <c r="AC33" s="435"/>
      <c r="AD33" s="435"/>
      <c r="AE33" s="435"/>
      <c r="AF33" s="435"/>
      <c r="AG33" s="435"/>
      <c r="AH33" s="435"/>
      <c r="AI33" s="435"/>
      <c r="AJ33" s="435"/>
      <c r="AK33" s="435"/>
      <c r="AL33" s="195"/>
      <c r="AM33" s="470" t="s">
        <v>186</v>
      </c>
      <c r="AN33" s="470"/>
      <c r="AO33" s="435" t="s">
        <v>187</v>
      </c>
      <c r="AP33" s="435"/>
      <c r="AQ33" s="435"/>
      <c r="AR33" s="435"/>
      <c r="AS33" s="435"/>
      <c r="AT33" s="435"/>
      <c r="AU33" s="435"/>
      <c r="AV33" s="435"/>
      <c r="AW33" s="435"/>
      <c r="AX33" s="435"/>
      <c r="AY33" s="435"/>
      <c r="AZ33" s="435"/>
      <c r="BA33" s="435"/>
      <c r="BB33" s="435"/>
      <c r="BC33" s="435"/>
      <c r="BD33" s="196"/>
      <c r="BE33" s="435" t="s">
        <v>188</v>
      </c>
      <c r="BF33" s="435"/>
      <c r="BG33" s="435" t="s">
        <v>189</v>
      </c>
      <c r="BH33" s="435"/>
      <c r="BI33" s="435"/>
      <c r="BJ33" s="435"/>
      <c r="BK33" s="435"/>
      <c r="BL33" s="435"/>
      <c r="BM33" s="435"/>
      <c r="BN33" s="435"/>
      <c r="BO33" s="435"/>
      <c r="BP33" s="435"/>
      <c r="BQ33" s="435"/>
      <c r="BR33" s="435"/>
      <c r="BS33" s="435"/>
      <c r="BT33" s="435"/>
      <c r="BU33" s="435"/>
      <c r="BV33" s="196"/>
      <c r="BW33" s="470" t="s">
        <v>188</v>
      </c>
      <c r="BX33" s="470"/>
      <c r="BY33" s="435" t="s">
        <v>190</v>
      </c>
      <c r="BZ33" s="435"/>
      <c r="CA33" s="435"/>
      <c r="CB33" s="435"/>
      <c r="CC33" s="435"/>
      <c r="CD33" s="435"/>
      <c r="CE33" s="435"/>
      <c r="CF33" s="435"/>
      <c r="CG33" s="435"/>
      <c r="CH33" s="435"/>
      <c r="CI33" s="435"/>
      <c r="CJ33" s="435"/>
      <c r="CK33" s="435"/>
      <c r="CL33" s="435"/>
      <c r="CM33" s="435"/>
      <c r="CN33" s="195"/>
      <c r="CO33" s="470" t="s">
        <v>186</v>
      </c>
      <c r="CP33" s="470"/>
      <c r="CQ33" s="435" t="s">
        <v>191</v>
      </c>
      <c r="CR33" s="435"/>
      <c r="CS33" s="435"/>
      <c r="CT33" s="435"/>
      <c r="CU33" s="435"/>
      <c r="CV33" s="435"/>
      <c r="CW33" s="435"/>
      <c r="CX33" s="435"/>
      <c r="CY33" s="435"/>
      <c r="CZ33" s="435"/>
      <c r="DA33" s="435"/>
      <c r="DB33" s="435"/>
      <c r="DC33" s="435"/>
      <c r="DD33" s="435"/>
      <c r="DE33" s="435"/>
      <c r="DF33" s="195"/>
      <c r="DG33" s="631" t="s">
        <v>192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地方卸売市場事業特別会計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仙南地域広域行政事務組合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まちづくりオーガ</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仙南夜間初期急患センター事業特別会計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みやぎ県南中核病院企業団</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工業用地造成事業特別会計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宮城県非常勤消防団員補償組合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宮城県市町村自治振興センター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宮城県後期高齢者医療広域連合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宮城県後期高齢者医療事業会計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宮城県市町村職員退職手当組合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197</v>
      </c>
    </row>
    <row r="50" spans="5:5" x14ac:dyDescent="0.15">
      <c r="E50" s="167" t="s">
        <v>198</v>
      </c>
    </row>
    <row r="51" spans="5:5" x14ac:dyDescent="0.15">
      <c r="E51" s="167" t="s">
        <v>199</v>
      </c>
    </row>
    <row r="52" spans="5:5" x14ac:dyDescent="0.15">
      <c r="E52" s="167" t="s">
        <v>200</v>
      </c>
    </row>
    <row r="53" spans="5:5" x14ac:dyDescent="0.15">
      <c r="E53" s="167" t="s">
        <v>201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02UI41TS9/2vIGEmojZ+XlXfLQZhHKlglrB2Z8J4Uj/FkhKYx253XGrig68hy2/oc3dNZ3Mvy9a7j/NuJZEcA==" saltValue="WAA23FWRFdf8JZidUzw1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24" t="s">
        <v>546</v>
      </c>
      <c r="D34" s="1224"/>
      <c r="E34" s="1225"/>
      <c r="F34" s="32">
        <v>17.579999999999998</v>
      </c>
      <c r="G34" s="33">
        <v>18.64</v>
      </c>
      <c r="H34" s="33">
        <v>17.95</v>
      </c>
      <c r="I34" s="33">
        <v>17.489999999999998</v>
      </c>
      <c r="J34" s="34">
        <v>18.739999999999998</v>
      </c>
      <c r="K34" s="22"/>
      <c r="L34" s="22"/>
      <c r="M34" s="22"/>
      <c r="N34" s="22"/>
      <c r="O34" s="22"/>
      <c r="P34" s="22"/>
    </row>
    <row r="35" spans="1:16" ht="39" customHeight="1" x14ac:dyDescent="0.15">
      <c r="A35" s="22"/>
      <c r="B35" s="35"/>
      <c r="C35" s="1218" t="s">
        <v>547</v>
      </c>
      <c r="D35" s="1219"/>
      <c r="E35" s="1220"/>
      <c r="F35" s="36">
        <v>8.89</v>
      </c>
      <c r="G35" s="37">
        <v>4.87</v>
      </c>
      <c r="H35" s="37">
        <v>8.23</v>
      </c>
      <c r="I35" s="37">
        <v>6.17</v>
      </c>
      <c r="J35" s="38">
        <v>8.3699999999999992</v>
      </c>
      <c r="K35" s="22"/>
      <c r="L35" s="22"/>
      <c r="M35" s="22"/>
      <c r="N35" s="22"/>
      <c r="O35" s="22"/>
      <c r="P35" s="22"/>
    </row>
    <row r="36" spans="1:16" ht="39" customHeight="1" x14ac:dyDescent="0.15">
      <c r="A36" s="22"/>
      <c r="B36" s="35"/>
      <c r="C36" s="1218" t="s">
        <v>548</v>
      </c>
      <c r="D36" s="1219"/>
      <c r="E36" s="1220"/>
      <c r="F36" s="36">
        <v>3.39</v>
      </c>
      <c r="G36" s="37">
        <v>2.79</v>
      </c>
      <c r="H36" s="37">
        <v>3.12</v>
      </c>
      <c r="I36" s="37">
        <v>3.73</v>
      </c>
      <c r="J36" s="38">
        <v>4.37</v>
      </c>
      <c r="K36" s="22"/>
      <c r="L36" s="22"/>
      <c r="M36" s="22"/>
      <c r="N36" s="22"/>
      <c r="O36" s="22"/>
      <c r="P36" s="22"/>
    </row>
    <row r="37" spans="1:16" ht="39" customHeight="1" x14ac:dyDescent="0.15">
      <c r="A37" s="22"/>
      <c r="B37" s="35"/>
      <c r="C37" s="1218" t="s">
        <v>549</v>
      </c>
      <c r="D37" s="1219"/>
      <c r="E37" s="1220"/>
      <c r="F37" s="36" t="s">
        <v>494</v>
      </c>
      <c r="G37" s="37" t="s">
        <v>494</v>
      </c>
      <c r="H37" s="37" t="s">
        <v>494</v>
      </c>
      <c r="I37" s="37">
        <v>1.59</v>
      </c>
      <c r="J37" s="38">
        <v>1.95</v>
      </c>
      <c r="K37" s="22"/>
      <c r="L37" s="22"/>
      <c r="M37" s="22"/>
      <c r="N37" s="22"/>
      <c r="O37" s="22"/>
      <c r="P37" s="22"/>
    </row>
    <row r="38" spans="1:16" ht="39" customHeight="1" x14ac:dyDescent="0.15">
      <c r="A38" s="22"/>
      <c r="B38" s="35"/>
      <c r="C38" s="1218" t="s">
        <v>550</v>
      </c>
      <c r="D38" s="1219"/>
      <c r="E38" s="1220"/>
      <c r="F38" s="36">
        <v>1.06</v>
      </c>
      <c r="G38" s="37">
        <v>0.94</v>
      </c>
      <c r="H38" s="37">
        <v>1.45</v>
      </c>
      <c r="I38" s="37">
        <v>2.14</v>
      </c>
      <c r="J38" s="38">
        <v>1.52</v>
      </c>
      <c r="K38" s="22"/>
      <c r="L38" s="22"/>
      <c r="M38" s="22"/>
      <c r="N38" s="22"/>
      <c r="O38" s="22"/>
      <c r="P38" s="22"/>
    </row>
    <row r="39" spans="1:16" ht="39" customHeight="1" x14ac:dyDescent="0.15">
      <c r="A39" s="22"/>
      <c r="B39" s="35"/>
      <c r="C39" s="1218" t="s">
        <v>551</v>
      </c>
      <c r="D39" s="1219"/>
      <c r="E39" s="1220"/>
      <c r="F39" s="36">
        <v>7.22</v>
      </c>
      <c r="G39" s="37">
        <v>1.32</v>
      </c>
      <c r="H39" s="37">
        <v>0.28999999999999998</v>
      </c>
      <c r="I39" s="37">
        <v>0.38</v>
      </c>
      <c r="J39" s="38">
        <v>0.28000000000000003</v>
      </c>
      <c r="K39" s="22"/>
      <c r="L39" s="22"/>
      <c r="M39" s="22"/>
      <c r="N39" s="22"/>
      <c r="O39" s="22"/>
      <c r="P39" s="22"/>
    </row>
    <row r="40" spans="1:16" ht="39" customHeight="1" x14ac:dyDescent="0.15">
      <c r="A40" s="22"/>
      <c r="B40" s="35"/>
      <c r="C40" s="1218" t="s">
        <v>552</v>
      </c>
      <c r="D40" s="1219"/>
      <c r="E40" s="1220"/>
      <c r="F40" s="36">
        <v>7.0000000000000007E-2</v>
      </c>
      <c r="G40" s="37">
        <v>7.0000000000000007E-2</v>
      </c>
      <c r="H40" s="37">
        <v>0.05</v>
      </c>
      <c r="I40" s="37">
        <v>0.06</v>
      </c>
      <c r="J40" s="38">
        <v>0.09</v>
      </c>
      <c r="K40" s="22"/>
      <c r="L40" s="22"/>
      <c r="M40" s="22"/>
      <c r="N40" s="22"/>
      <c r="O40" s="22"/>
      <c r="P40" s="22"/>
    </row>
    <row r="41" spans="1:16" ht="39" customHeight="1" x14ac:dyDescent="0.15">
      <c r="A41" s="22"/>
      <c r="B41" s="35"/>
      <c r="C41" s="1218" t="s">
        <v>553</v>
      </c>
      <c r="D41" s="1219"/>
      <c r="E41" s="1220"/>
      <c r="F41" s="36" t="s">
        <v>494</v>
      </c>
      <c r="G41" s="37" t="s">
        <v>494</v>
      </c>
      <c r="H41" s="37">
        <v>0.12</v>
      </c>
      <c r="I41" s="37">
        <v>0.05</v>
      </c>
      <c r="J41" s="38">
        <v>0.06</v>
      </c>
      <c r="K41" s="22"/>
      <c r="L41" s="22"/>
      <c r="M41" s="22"/>
      <c r="N41" s="22"/>
      <c r="O41" s="22"/>
      <c r="P41" s="22"/>
    </row>
    <row r="42" spans="1:16" ht="39" customHeight="1" x14ac:dyDescent="0.15">
      <c r="A42" s="22"/>
      <c r="B42" s="39"/>
      <c r="C42" s="1218" t="s">
        <v>554</v>
      </c>
      <c r="D42" s="1219"/>
      <c r="E42" s="1220"/>
      <c r="F42" s="36" t="s">
        <v>494</v>
      </c>
      <c r="G42" s="37" t="s">
        <v>494</v>
      </c>
      <c r="H42" s="37" t="s">
        <v>494</v>
      </c>
      <c r="I42" s="37" t="s">
        <v>494</v>
      </c>
      <c r="J42" s="38" t="s">
        <v>494</v>
      </c>
      <c r="K42" s="22"/>
      <c r="L42" s="22"/>
      <c r="M42" s="22"/>
      <c r="N42" s="22"/>
      <c r="O42" s="22"/>
      <c r="P42" s="22"/>
    </row>
    <row r="43" spans="1:16" ht="39" customHeight="1" thickBot="1" x14ac:dyDescent="0.2">
      <c r="A43" s="22"/>
      <c r="B43" s="40"/>
      <c r="C43" s="1221" t="s">
        <v>555</v>
      </c>
      <c r="D43" s="1222"/>
      <c r="E43" s="1223"/>
      <c r="F43" s="41">
        <v>0.01</v>
      </c>
      <c r="G43" s="42">
        <v>0.02</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bXGlzeEZKekXuDGsK5WtZrL8glIxXgyT3GwJxCyBqGem96Ly2YXC69bVPmqZ3S9ZiL5/wIwKjdVUq6/8Ii/dA==" saltValue="mp/ggs8AOz/p4QQoIECf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544</v>
      </c>
      <c r="L45" s="60">
        <v>488</v>
      </c>
      <c r="M45" s="60">
        <v>441</v>
      </c>
      <c r="N45" s="60">
        <v>442</v>
      </c>
      <c r="O45" s="61">
        <v>441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494</v>
      </c>
      <c r="L47" s="64" t="s">
        <v>494</v>
      </c>
      <c r="M47" s="64" t="s">
        <v>494</v>
      </c>
      <c r="N47" s="64" t="s">
        <v>494</v>
      </c>
      <c r="O47" s="65" t="s">
        <v>494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189</v>
      </c>
      <c r="L48" s="64">
        <v>123</v>
      </c>
      <c r="M48" s="64">
        <v>94</v>
      </c>
      <c r="N48" s="64">
        <v>150</v>
      </c>
      <c r="O48" s="65">
        <v>142</v>
      </c>
      <c r="P48" s="48"/>
      <c r="Q48" s="48"/>
      <c r="R48" s="48"/>
      <c r="S48" s="48"/>
      <c r="T48" s="48"/>
      <c r="U48" s="48"/>
    </row>
    <row r="49" spans="1:21" ht="30.75" customHeight="1" x14ac:dyDescent="0.15">
      <c r="A49" s="48"/>
      <c r="B49" s="1236"/>
      <c r="C49" s="1237"/>
      <c r="D49" s="62"/>
      <c r="E49" s="1228" t="s">
        <v>16</v>
      </c>
      <c r="F49" s="1228"/>
      <c r="G49" s="1228"/>
      <c r="H49" s="1228"/>
      <c r="I49" s="1228"/>
      <c r="J49" s="1229"/>
      <c r="K49" s="63">
        <v>272</v>
      </c>
      <c r="L49" s="64">
        <v>282</v>
      </c>
      <c r="M49" s="64">
        <v>290</v>
      </c>
      <c r="N49" s="64">
        <v>273</v>
      </c>
      <c r="O49" s="65">
        <v>260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494</v>
      </c>
      <c r="L50" s="64" t="s">
        <v>494</v>
      </c>
      <c r="M50" s="64" t="s">
        <v>494</v>
      </c>
      <c r="N50" s="64" t="s">
        <v>494</v>
      </c>
      <c r="O50" s="65" t="s">
        <v>494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494</v>
      </c>
      <c r="L51" s="64" t="s">
        <v>494</v>
      </c>
      <c r="M51" s="64" t="s">
        <v>494</v>
      </c>
      <c r="N51" s="64" t="s">
        <v>494</v>
      </c>
      <c r="O51" s="65" t="s">
        <v>494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845</v>
      </c>
      <c r="L52" s="64">
        <v>920</v>
      </c>
      <c r="M52" s="64">
        <v>867</v>
      </c>
      <c r="N52" s="64">
        <v>884</v>
      </c>
      <c r="O52" s="65">
        <v>917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160</v>
      </c>
      <c r="L53" s="69">
        <v>-27</v>
      </c>
      <c r="M53" s="69">
        <v>-42</v>
      </c>
      <c r="N53" s="69">
        <v>-19</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w8FzoS+HG5gbY99N44UUgpKjeyEmaumYJF9+fvQ7L25iyQJYyEJYZGPuRGPLaNOzmUbG7GLnjqEakj1H3KW1Q==" saltValue="7g6C2Td77rY2ptMQBONr3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537</v>
      </c>
      <c r="J40" s="79" t="s">
        <v>538</v>
      </c>
      <c r="K40" s="79" t="s">
        <v>539</v>
      </c>
      <c r="L40" s="79" t="s">
        <v>540</v>
      </c>
      <c r="M40" s="80" t="s">
        <v>541</v>
      </c>
    </row>
    <row r="41" spans="2:13" ht="27.75" customHeight="1" x14ac:dyDescent="0.15">
      <c r="B41" s="1242" t="s">
        <v>24</v>
      </c>
      <c r="C41" s="1243"/>
      <c r="D41" s="81"/>
      <c r="E41" s="1248" t="s">
        <v>25</v>
      </c>
      <c r="F41" s="1248"/>
      <c r="G41" s="1248"/>
      <c r="H41" s="1249"/>
      <c r="I41" s="82">
        <v>5592</v>
      </c>
      <c r="J41" s="83">
        <v>5596</v>
      </c>
      <c r="K41" s="83">
        <v>5865</v>
      </c>
      <c r="L41" s="83">
        <v>5746</v>
      </c>
      <c r="M41" s="84">
        <v>5918</v>
      </c>
    </row>
    <row r="42" spans="2:13" ht="27.75" customHeight="1" x14ac:dyDescent="0.15">
      <c r="B42" s="1244"/>
      <c r="C42" s="1245"/>
      <c r="D42" s="85"/>
      <c r="E42" s="1250" t="s">
        <v>26</v>
      </c>
      <c r="F42" s="1250"/>
      <c r="G42" s="1250"/>
      <c r="H42" s="1251"/>
      <c r="I42" s="86" t="s">
        <v>494</v>
      </c>
      <c r="J42" s="87" t="s">
        <v>494</v>
      </c>
      <c r="K42" s="87" t="s">
        <v>494</v>
      </c>
      <c r="L42" s="87" t="s">
        <v>494</v>
      </c>
      <c r="M42" s="88" t="s">
        <v>494</v>
      </c>
    </row>
    <row r="43" spans="2:13" ht="27.75" customHeight="1" x14ac:dyDescent="0.15">
      <c r="B43" s="1244"/>
      <c r="C43" s="1245"/>
      <c r="D43" s="85"/>
      <c r="E43" s="1250" t="s">
        <v>27</v>
      </c>
      <c r="F43" s="1250"/>
      <c r="G43" s="1250"/>
      <c r="H43" s="1251"/>
      <c r="I43" s="86">
        <v>2027</v>
      </c>
      <c r="J43" s="87">
        <v>1525</v>
      </c>
      <c r="K43" s="87">
        <v>1356</v>
      </c>
      <c r="L43" s="87">
        <v>1078</v>
      </c>
      <c r="M43" s="88">
        <v>963</v>
      </c>
    </row>
    <row r="44" spans="2:13" ht="27.75" customHeight="1" x14ac:dyDescent="0.15">
      <c r="B44" s="1244"/>
      <c r="C44" s="1245"/>
      <c r="D44" s="85"/>
      <c r="E44" s="1250" t="s">
        <v>28</v>
      </c>
      <c r="F44" s="1250"/>
      <c r="G44" s="1250"/>
      <c r="H44" s="1251"/>
      <c r="I44" s="86">
        <v>5646</v>
      </c>
      <c r="J44" s="87">
        <v>5409</v>
      </c>
      <c r="K44" s="87">
        <v>5212</v>
      </c>
      <c r="L44" s="87">
        <v>5052</v>
      </c>
      <c r="M44" s="88">
        <v>4781</v>
      </c>
    </row>
    <row r="45" spans="2:13" ht="27.75" customHeight="1" x14ac:dyDescent="0.15">
      <c r="B45" s="1244"/>
      <c r="C45" s="1245"/>
      <c r="D45" s="85"/>
      <c r="E45" s="1250" t="s">
        <v>29</v>
      </c>
      <c r="F45" s="1250"/>
      <c r="G45" s="1250"/>
      <c r="H45" s="1251"/>
      <c r="I45" s="86">
        <v>1232</v>
      </c>
      <c r="J45" s="87">
        <v>1062</v>
      </c>
      <c r="K45" s="87">
        <v>937</v>
      </c>
      <c r="L45" s="87">
        <v>974</v>
      </c>
      <c r="M45" s="88">
        <v>987</v>
      </c>
    </row>
    <row r="46" spans="2:13" ht="27.75" customHeight="1" x14ac:dyDescent="0.15">
      <c r="B46" s="1244"/>
      <c r="C46" s="1245"/>
      <c r="D46" s="89"/>
      <c r="E46" s="1250" t="s">
        <v>30</v>
      </c>
      <c r="F46" s="1250"/>
      <c r="G46" s="1250"/>
      <c r="H46" s="1251"/>
      <c r="I46" s="86" t="s">
        <v>494</v>
      </c>
      <c r="J46" s="87" t="s">
        <v>494</v>
      </c>
      <c r="K46" s="87" t="s">
        <v>494</v>
      </c>
      <c r="L46" s="87" t="s">
        <v>494</v>
      </c>
      <c r="M46" s="88" t="s">
        <v>494</v>
      </c>
    </row>
    <row r="47" spans="2:13" ht="27.75" customHeight="1" x14ac:dyDescent="0.15">
      <c r="B47" s="1244"/>
      <c r="C47" s="1245"/>
      <c r="D47" s="90"/>
      <c r="E47" s="1252" t="s">
        <v>31</v>
      </c>
      <c r="F47" s="1253"/>
      <c r="G47" s="1253"/>
      <c r="H47" s="1254"/>
      <c r="I47" s="86" t="s">
        <v>494</v>
      </c>
      <c r="J47" s="87" t="s">
        <v>494</v>
      </c>
      <c r="K47" s="87" t="s">
        <v>494</v>
      </c>
      <c r="L47" s="87" t="s">
        <v>494</v>
      </c>
      <c r="M47" s="88" t="s">
        <v>494</v>
      </c>
    </row>
    <row r="48" spans="2:13" ht="27.75" customHeight="1" x14ac:dyDescent="0.15">
      <c r="B48" s="1244"/>
      <c r="C48" s="1245"/>
      <c r="D48" s="85"/>
      <c r="E48" s="1250" t="s">
        <v>32</v>
      </c>
      <c r="F48" s="1250"/>
      <c r="G48" s="1250"/>
      <c r="H48" s="1251"/>
      <c r="I48" s="86" t="s">
        <v>494</v>
      </c>
      <c r="J48" s="87" t="s">
        <v>494</v>
      </c>
      <c r="K48" s="87" t="s">
        <v>494</v>
      </c>
      <c r="L48" s="87" t="s">
        <v>494</v>
      </c>
      <c r="M48" s="88" t="s">
        <v>494</v>
      </c>
    </row>
    <row r="49" spans="2:13" ht="27.75" customHeight="1" x14ac:dyDescent="0.15">
      <c r="B49" s="1246"/>
      <c r="C49" s="1247"/>
      <c r="D49" s="85"/>
      <c r="E49" s="1250" t="s">
        <v>33</v>
      </c>
      <c r="F49" s="1250"/>
      <c r="G49" s="1250"/>
      <c r="H49" s="1251"/>
      <c r="I49" s="86" t="s">
        <v>494</v>
      </c>
      <c r="J49" s="87" t="s">
        <v>494</v>
      </c>
      <c r="K49" s="87" t="s">
        <v>494</v>
      </c>
      <c r="L49" s="87" t="s">
        <v>494</v>
      </c>
      <c r="M49" s="88">
        <v>237</v>
      </c>
    </row>
    <row r="50" spans="2:13" ht="27.75" customHeight="1" x14ac:dyDescent="0.15">
      <c r="B50" s="1255" t="s">
        <v>34</v>
      </c>
      <c r="C50" s="1256"/>
      <c r="D50" s="91"/>
      <c r="E50" s="1250" t="s">
        <v>35</v>
      </c>
      <c r="F50" s="1250"/>
      <c r="G50" s="1250"/>
      <c r="H50" s="1251"/>
      <c r="I50" s="86">
        <v>2423</v>
      </c>
      <c r="J50" s="87">
        <v>2739</v>
      </c>
      <c r="K50" s="87">
        <v>3031</v>
      </c>
      <c r="L50" s="87">
        <v>3329</v>
      </c>
      <c r="M50" s="88">
        <v>3464</v>
      </c>
    </row>
    <row r="51" spans="2:13" ht="27.75" customHeight="1" x14ac:dyDescent="0.15">
      <c r="B51" s="1244"/>
      <c r="C51" s="1245"/>
      <c r="D51" s="85"/>
      <c r="E51" s="1250" t="s">
        <v>36</v>
      </c>
      <c r="F51" s="1250"/>
      <c r="G51" s="1250"/>
      <c r="H51" s="1251"/>
      <c r="I51" s="86">
        <v>1602</v>
      </c>
      <c r="J51" s="87">
        <v>1568</v>
      </c>
      <c r="K51" s="87">
        <v>1344</v>
      </c>
      <c r="L51" s="87">
        <v>1274</v>
      </c>
      <c r="M51" s="88">
        <v>1027</v>
      </c>
    </row>
    <row r="52" spans="2:13" ht="27.75" customHeight="1" x14ac:dyDescent="0.15">
      <c r="B52" s="1246"/>
      <c r="C52" s="1247"/>
      <c r="D52" s="85"/>
      <c r="E52" s="1250" t="s">
        <v>37</v>
      </c>
      <c r="F52" s="1250"/>
      <c r="G52" s="1250"/>
      <c r="H52" s="1251"/>
      <c r="I52" s="86">
        <v>9244</v>
      </c>
      <c r="J52" s="87">
        <v>8466</v>
      </c>
      <c r="K52" s="87">
        <v>8372</v>
      </c>
      <c r="L52" s="87">
        <v>8337</v>
      </c>
      <c r="M52" s="88">
        <v>8373</v>
      </c>
    </row>
    <row r="53" spans="2:13" ht="27.75" customHeight="1" thickBot="1" x14ac:dyDescent="0.2">
      <c r="B53" s="1257" t="s">
        <v>38</v>
      </c>
      <c r="C53" s="1258"/>
      <c r="D53" s="92"/>
      <c r="E53" s="1259" t="s">
        <v>39</v>
      </c>
      <c r="F53" s="1259"/>
      <c r="G53" s="1259"/>
      <c r="H53" s="1260"/>
      <c r="I53" s="93">
        <v>1228</v>
      </c>
      <c r="J53" s="94">
        <v>821</v>
      </c>
      <c r="K53" s="94">
        <v>624</v>
      </c>
      <c r="L53" s="94">
        <v>-90</v>
      </c>
      <c r="M53" s="95">
        <v>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upB/DPwcaV27/XfatG84tYQP6g6f+rz7cCHurEz2vxAB7WskHk6JJqQnLG7wmoG3DiHGXTVI4rHyhOQ4AiJLA==" saltValue="SzYQ3zHRxAxwKM5+Naxg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539</v>
      </c>
      <c r="G54" s="104" t="s">
        <v>540</v>
      </c>
      <c r="H54" s="105" t="s">
        <v>541</v>
      </c>
    </row>
    <row r="55" spans="2:8" ht="52.5" customHeight="1" x14ac:dyDescent="0.15">
      <c r="B55" s="106"/>
      <c r="C55" s="1269" t="s">
        <v>42</v>
      </c>
      <c r="D55" s="1269"/>
      <c r="E55" s="1270"/>
      <c r="F55" s="107">
        <v>2033</v>
      </c>
      <c r="G55" s="107">
        <v>2196</v>
      </c>
      <c r="H55" s="108">
        <v>1921</v>
      </c>
    </row>
    <row r="56" spans="2:8" ht="52.5" customHeight="1" x14ac:dyDescent="0.15">
      <c r="B56" s="109"/>
      <c r="C56" s="1271" t="s">
        <v>43</v>
      </c>
      <c r="D56" s="1271"/>
      <c r="E56" s="1272"/>
      <c r="F56" s="110">
        <v>27</v>
      </c>
      <c r="G56" s="110">
        <v>27</v>
      </c>
      <c r="H56" s="111">
        <v>27</v>
      </c>
    </row>
    <row r="57" spans="2:8" ht="53.25" customHeight="1" x14ac:dyDescent="0.15">
      <c r="B57" s="109"/>
      <c r="C57" s="1273" t="s">
        <v>44</v>
      </c>
      <c r="D57" s="1273"/>
      <c r="E57" s="1274"/>
      <c r="F57" s="112">
        <v>191</v>
      </c>
      <c r="G57" s="112">
        <v>190</v>
      </c>
      <c r="H57" s="113">
        <v>455</v>
      </c>
    </row>
    <row r="58" spans="2:8" ht="45.75" customHeight="1" x14ac:dyDescent="0.15">
      <c r="B58" s="114"/>
      <c r="C58" s="1261" t="s">
        <v>568</v>
      </c>
      <c r="D58" s="1262"/>
      <c r="E58" s="1263"/>
      <c r="F58" s="115"/>
      <c r="G58" s="115"/>
      <c r="H58" s="116">
        <v>320</v>
      </c>
    </row>
    <row r="59" spans="2:8" ht="45.75" customHeight="1" x14ac:dyDescent="0.15">
      <c r="B59" s="114"/>
      <c r="C59" s="1261" t="s">
        <v>569</v>
      </c>
      <c r="D59" s="1262"/>
      <c r="E59" s="1263"/>
      <c r="F59" s="115">
        <v>64</v>
      </c>
      <c r="G59" s="115">
        <v>64</v>
      </c>
      <c r="H59" s="116">
        <v>64</v>
      </c>
    </row>
    <row r="60" spans="2:8" ht="45.75" customHeight="1" x14ac:dyDescent="0.15">
      <c r="B60" s="114"/>
      <c r="C60" s="1261" t="s">
        <v>570</v>
      </c>
      <c r="D60" s="1262"/>
      <c r="E60" s="1263"/>
      <c r="F60" s="115">
        <v>90</v>
      </c>
      <c r="G60" s="115">
        <v>90</v>
      </c>
      <c r="H60" s="116">
        <v>35</v>
      </c>
    </row>
    <row r="61" spans="2:8" ht="45.75" customHeight="1" x14ac:dyDescent="0.15">
      <c r="B61" s="114"/>
      <c r="C61" s="1261" t="s">
        <v>571</v>
      </c>
      <c r="D61" s="1262"/>
      <c r="E61" s="1263"/>
      <c r="F61" s="115">
        <v>26</v>
      </c>
      <c r="G61" s="115">
        <v>26</v>
      </c>
      <c r="H61" s="116">
        <v>26</v>
      </c>
    </row>
    <row r="62" spans="2:8" ht="45.75" customHeight="1" thickBot="1" x14ac:dyDescent="0.2">
      <c r="B62" s="117"/>
      <c r="C62" s="1264" t="s">
        <v>572</v>
      </c>
      <c r="D62" s="1265"/>
      <c r="E62" s="1266"/>
      <c r="F62" s="118">
        <v>10</v>
      </c>
      <c r="G62" s="118">
        <v>10</v>
      </c>
      <c r="H62" s="119">
        <v>10</v>
      </c>
    </row>
    <row r="63" spans="2:8" ht="52.5" customHeight="1" thickBot="1" x14ac:dyDescent="0.2">
      <c r="B63" s="120"/>
      <c r="C63" s="1267" t="s">
        <v>45</v>
      </c>
      <c r="D63" s="1267"/>
      <c r="E63" s="1268"/>
      <c r="F63" s="121">
        <v>2251</v>
      </c>
      <c r="G63" s="121">
        <v>2413</v>
      </c>
      <c r="H63" s="122">
        <v>2403</v>
      </c>
    </row>
    <row r="64" spans="2:8" ht="15" customHeight="1" x14ac:dyDescent="0.15"/>
    <row r="65" ht="0" hidden="1" customHeight="1" x14ac:dyDescent="0.15"/>
    <row r="66" ht="0" hidden="1" customHeight="1" x14ac:dyDescent="0.15"/>
  </sheetData>
  <sheetProtection algorithmName="SHA-512" hashValue="qC5ffQIq7Os7dGeSC5S2wDcJSvgadIreCSE6aHOTMVkRS+UGwgS2msK1/6QmkLOAY4YQPbUzjnjr2hBF15SY0g==" saltValue="w3AeZn6MilXzIfTHePaQ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537</v>
      </c>
      <c r="BQ50" s="1281"/>
      <c r="BR50" s="1281"/>
      <c r="BS50" s="1281"/>
      <c r="BT50" s="1281"/>
      <c r="BU50" s="1281"/>
      <c r="BV50" s="1281"/>
      <c r="BW50" s="1281"/>
      <c r="BX50" s="1281" t="s">
        <v>538</v>
      </c>
      <c r="BY50" s="1281"/>
      <c r="BZ50" s="1281"/>
      <c r="CA50" s="1281"/>
      <c r="CB50" s="1281"/>
      <c r="CC50" s="1281"/>
      <c r="CD50" s="1281"/>
      <c r="CE50" s="1281"/>
      <c r="CF50" s="1281" t="s">
        <v>539</v>
      </c>
      <c r="CG50" s="1281"/>
      <c r="CH50" s="1281"/>
      <c r="CI50" s="1281"/>
      <c r="CJ50" s="1281"/>
      <c r="CK50" s="1281"/>
      <c r="CL50" s="1281"/>
      <c r="CM50" s="1281"/>
      <c r="CN50" s="1281" t="s">
        <v>540</v>
      </c>
      <c r="CO50" s="1281"/>
      <c r="CP50" s="1281"/>
      <c r="CQ50" s="1281"/>
      <c r="CR50" s="1281"/>
      <c r="CS50" s="1281"/>
      <c r="CT50" s="1281"/>
      <c r="CU50" s="1281"/>
      <c r="CV50" s="1281" t="s">
        <v>541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577</v>
      </c>
      <c r="AO51" s="1280"/>
      <c r="AP51" s="1280"/>
      <c r="AQ51" s="1280"/>
      <c r="AR51" s="1280"/>
      <c r="AS51" s="1280"/>
      <c r="AT51" s="1280"/>
      <c r="AU51" s="1280"/>
      <c r="AV51" s="1280"/>
      <c r="AW51" s="1280"/>
      <c r="AX51" s="1280"/>
      <c r="AY51" s="1280"/>
      <c r="AZ51" s="1280"/>
      <c r="BA51" s="1280"/>
      <c r="BB51" s="1280" t="s">
        <v>578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14.5</v>
      </c>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60</v>
      </c>
      <c r="CG53" s="1277"/>
      <c r="CH53" s="1277"/>
      <c r="CI53" s="1277"/>
      <c r="CJ53" s="1277"/>
      <c r="CK53" s="1277"/>
      <c r="CL53" s="1277"/>
      <c r="CM53" s="1277"/>
      <c r="CN53" s="1277">
        <v>62</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580</v>
      </c>
      <c r="AO55" s="1281"/>
      <c r="AP55" s="1281"/>
      <c r="AQ55" s="1281"/>
      <c r="AR55" s="1281"/>
      <c r="AS55" s="1281"/>
      <c r="AT55" s="1281"/>
      <c r="AU55" s="1281"/>
      <c r="AV55" s="1281"/>
      <c r="AW55" s="1281"/>
      <c r="AX55" s="1281"/>
      <c r="AY55" s="1281"/>
      <c r="AZ55" s="1281"/>
      <c r="BA55" s="1281"/>
      <c r="BB55" s="1280" t="s">
        <v>578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581</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537</v>
      </c>
      <c r="BQ72" s="1281"/>
      <c r="BR72" s="1281"/>
      <c r="BS72" s="1281"/>
      <c r="BT72" s="1281"/>
      <c r="BU72" s="1281"/>
      <c r="BV72" s="1281"/>
      <c r="BW72" s="1281"/>
      <c r="BX72" s="1281" t="s">
        <v>538</v>
      </c>
      <c r="BY72" s="1281"/>
      <c r="BZ72" s="1281"/>
      <c r="CA72" s="1281"/>
      <c r="CB72" s="1281"/>
      <c r="CC72" s="1281"/>
      <c r="CD72" s="1281"/>
      <c r="CE72" s="1281"/>
      <c r="CF72" s="1281" t="s">
        <v>539</v>
      </c>
      <c r="CG72" s="1281"/>
      <c r="CH72" s="1281"/>
      <c r="CI72" s="1281"/>
      <c r="CJ72" s="1281"/>
      <c r="CK72" s="1281"/>
      <c r="CL72" s="1281"/>
      <c r="CM72" s="1281"/>
      <c r="CN72" s="1281" t="s">
        <v>540</v>
      </c>
      <c r="CO72" s="1281"/>
      <c r="CP72" s="1281"/>
      <c r="CQ72" s="1281"/>
      <c r="CR72" s="1281"/>
      <c r="CS72" s="1281"/>
      <c r="CT72" s="1281"/>
      <c r="CU72" s="1281"/>
      <c r="CV72" s="1281" t="s">
        <v>541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577</v>
      </c>
      <c r="AO73" s="1280"/>
      <c r="AP73" s="1280"/>
      <c r="AQ73" s="1280"/>
      <c r="AR73" s="1280"/>
      <c r="AS73" s="1280"/>
      <c r="AT73" s="1280"/>
      <c r="AU73" s="1280"/>
      <c r="AV73" s="1280"/>
      <c r="AW73" s="1280"/>
      <c r="AX73" s="1280"/>
      <c r="AY73" s="1280"/>
      <c r="AZ73" s="1280"/>
      <c r="BA73" s="1280"/>
      <c r="BB73" s="1280" t="s">
        <v>578</v>
      </c>
      <c r="BC73" s="1280"/>
      <c r="BD73" s="1280"/>
      <c r="BE73" s="1280"/>
      <c r="BF73" s="1280"/>
      <c r="BG73" s="1280"/>
      <c r="BH73" s="1280"/>
      <c r="BI73" s="1280"/>
      <c r="BJ73" s="1280"/>
      <c r="BK73" s="1280"/>
      <c r="BL73" s="1280"/>
      <c r="BM73" s="1280"/>
      <c r="BN73" s="1280"/>
      <c r="BO73" s="1280"/>
      <c r="BP73" s="1277">
        <v>28.7</v>
      </c>
      <c r="BQ73" s="1277"/>
      <c r="BR73" s="1277"/>
      <c r="BS73" s="1277"/>
      <c r="BT73" s="1277"/>
      <c r="BU73" s="1277"/>
      <c r="BV73" s="1277"/>
      <c r="BW73" s="1277"/>
      <c r="BX73" s="1277">
        <v>19.399999999999999</v>
      </c>
      <c r="BY73" s="1277"/>
      <c r="BZ73" s="1277"/>
      <c r="CA73" s="1277"/>
      <c r="CB73" s="1277"/>
      <c r="CC73" s="1277"/>
      <c r="CD73" s="1277"/>
      <c r="CE73" s="1277"/>
      <c r="CF73" s="1277">
        <v>14.5</v>
      </c>
      <c r="CG73" s="1277"/>
      <c r="CH73" s="1277"/>
      <c r="CI73" s="1277"/>
      <c r="CJ73" s="1277"/>
      <c r="CK73" s="1277"/>
      <c r="CL73" s="1277"/>
      <c r="CM73" s="1277"/>
      <c r="CN73" s="1277"/>
      <c r="CO73" s="1277"/>
      <c r="CP73" s="1277"/>
      <c r="CQ73" s="1277"/>
      <c r="CR73" s="1277"/>
      <c r="CS73" s="1277"/>
      <c r="CT73" s="1277"/>
      <c r="CU73" s="1277"/>
      <c r="CV73" s="1277">
        <v>0.5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582</v>
      </c>
      <c r="BC75" s="1280"/>
      <c r="BD75" s="1280"/>
      <c r="BE75" s="1280"/>
      <c r="BF75" s="1280"/>
      <c r="BG75" s="1280"/>
      <c r="BH75" s="1280"/>
      <c r="BI75" s="1280"/>
      <c r="BJ75" s="1280"/>
      <c r="BK75" s="1280"/>
      <c r="BL75" s="1280"/>
      <c r="BM75" s="1280"/>
      <c r="BN75" s="1280"/>
      <c r="BO75" s="1280"/>
      <c r="BP75" s="1277">
        <v>3.8</v>
      </c>
      <c r="BQ75" s="1277"/>
      <c r="BR75" s="1277"/>
      <c r="BS75" s="1277"/>
      <c r="BT75" s="1277"/>
      <c r="BU75" s="1277"/>
      <c r="BV75" s="1277"/>
      <c r="BW75" s="1277"/>
      <c r="BX75" s="1277">
        <v>1.8</v>
      </c>
      <c r="BY75" s="1277"/>
      <c r="BZ75" s="1277"/>
      <c r="CA75" s="1277"/>
      <c r="CB75" s="1277"/>
      <c r="CC75" s="1277"/>
      <c r="CD75" s="1277"/>
      <c r="CE75" s="1277"/>
      <c r="CF75" s="1277">
        <v>0.7</v>
      </c>
      <c r="CG75" s="1277"/>
      <c r="CH75" s="1277"/>
      <c r="CI75" s="1277"/>
      <c r="CJ75" s="1277"/>
      <c r="CK75" s="1277"/>
      <c r="CL75" s="1277"/>
      <c r="CM75" s="1277"/>
      <c r="CN75" s="1277">
        <v>-0.6</v>
      </c>
      <c r="CO75" s="1277"/>
      <c r="CP75" s="1277"/>
      <c r="CQ75" s="1277"/>
      <c r="CR75" s="1277"/>
      <c r="CS75" s="1277"/>
      <c r="CT75" s="1277"/>
      <c r="CU75" s="1277"/>
      <c r="CV75" s="1277">
        <v>-1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580</v>
      </c>
      <c r="AO77" s="1281"/>
      <c r="AP77" s="1281"/>
      <c r="AQ77" s="1281"/>
      <c r="AR77" s="1281"/>
      <c r="AS77" s="1281"/>
      <c r="AT77" s="1281"/>
      <c r="AU77" s="1281"/>
      <c r="AV77" s="1281"/>
      <c r="AW77" s="1281"/>
      <c r="AX77" s="1281"/>
      <c r="AY77" s="1281"/>
      <c r="AZ77" s="1281"/>
      <c r="BA77" s="1281"/>
      <c r="BB77" s="1280" t="s">
        <v>578</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582</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rCecYGjk3Rk+UswQ26NDRmUMNkHExg8vxhd+zZzVOopMuorYBazv5+h5Ee3pm94J6kKKw9qXfViB/BCaMIchw==" saltValue="ScZ656mCr0JYojNkILJ2j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YVpCj99HTN2ClvKnODbU3x9xA7H69VYIyrY70x3hVhUmZLA7VJzc6YFyQS9wv+mStEusr/qfT8X8wXZ5LijLA==" saltValue="xQM2bFqHFjWm/wgeKH9Z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BT4I3Ocy3uuG7JdzPY8gNziavIDnBYHiQUOep2efJD4sA+Qonew4mTKukMfgb6HeF1WZ+wKpXFv9Kxpx+z5Qw==" saltValue="t0hx0e6/HH5tx7Vf57hh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534</v>
      </c>
      <c r="G2" s="136"/>
      <c r="H2" s="137"/>
    </row>
    <row r="3" spans="1:8" x14ac:dyDescent="0.15">
      <c r="A3" s="133" t="s">
        <v>527</v>
      </c>
      <c r="B3" s="138"/>
      <c r="C3" s="139"/>
      <c r="D3" s="140">
        <v>43378</v>
      </c>
      <c r="E3" s="141"/>
      <c r="F3" s="142">
        <v>53270</v>
      </c>
      <c r="G3" s="143"/>
      <c r="H3" s="144"/>
    </row>
    <row r="4" spans="1:8" x14ac:dyDescent="0.15">
      <c r="A4" s="145"/>
      <c r="B4" s="146"/>
      <c r="C4" s="147"/>
      <c r="D4" s="148">
        <v>26202</v>
      </c>
      <c r="E4" s="149"/>
      <c r="F4" s="150">
        <v>24316</v>
      </c>
      <c r="G4" s="151"/>
      <c r="H4" s="152"/>
    </row>
    <row r="5" spans="1:8" x14ac:dyDescent="0.15">
      <c r="A5" s="133" t="s">
        <v>529</v>
      </c>
      <c r="B5" s="138"/>
      <c r="C5" s="139"/>
      <c r="D5" s="140">
        <v>38849</v>
      </c>
      <c r="E5" s="141"/>
      <c r="F5" s="142">
        <v>53292</v>
      </c>
      <c r="G5" s="143"/>
      <c r="H5" s="144"/>
    </row>
    <row r="6" spans="1:8" x14ac:dyDescent="0.15">
      <c r="A6" s="145"/>
      <c r="B6" s="146"/>
      <c r="C6" s="147"/>
      <c r="D6" s="148">
        <v>30309</v>
      </c>
      <c r="E6" s="149"/>
      <c r="F6" s="150">
        <v>28900</v>
      </c>
      <c r="G6" s="151"/>
      <c r="H6" s="152"/>
    </row>
    <row r="7" spans="1:8" x14ac:dyDescent="0.15">
      <c r="A7" s="133" t="s">
        <v>530</v>
      </c>
      <c r="B7" s="138"/>
      <c r="C7" s="139"/>
      <c r="D7" s="140">
        <v>52740</v>
      </c>
      <c r="E7" s="141"/>
      <c r="F7" s="142">
        <v>49919</v>
      </c>
      <c r="G7" s="143"/>
      <c r="H7" s="144"/>
    </row>
    <row r="8" spans="1:8" x14ac:dyDescent="0.15">
      <c r="A8" s="145"/>
      <c r="B8" s="146"/>
      <c r="C8" s="147"/>
      <c r="D8" s="148">
        <v>48294</v>
      </c>
      <c r="E8" s="149"/>
      <c r="F8" s="150">
        <v>26398</v>
      </c>
      <c r="G8" s="151"/>
      <c r="H8" s="152"/>
    </row>
    <row r="9" spans="1:8" x14ac:dyDescent="0.15">
      <c r="A9" s="133" t="s">
        <v>531</v>
      </c>
      <c r="B9" s="138"/>
      <c r="C9" s="139"/>
      <c r="D9" s="140">
        <v>16506</v>
      </c>
      <c r="E9" s="141"/>
      <c r="F9" s="142">
        <v>47738</v>
      </c>
      <c r="G9" s="143"/>
      <c r="H9" s="144"/>
    </row>
    <row r="10" spans="1:8" x14ac:dyDescent="0.15">
      <c r="A10" s="145"/>
      <c r="B10" s="146"/>
      <c r="C10" s="147"/>
      <c r="D10" s="148">
        <v>13032</v>
      </c>
      <c r="E10" s="149"/>
      <c r="F10" s="150">
        <v>24937</v>
      </c>
      <c r="G10" s="151"/>
      <c r="H10" s="152"/>
    </row>
    <row r="11" spans="1:8" x14ac:dyDescent="0.15">
      <c r="A11" s="133" t="s">
        <v>532</v>
      </c>
      <c r="B11" s="138"/>
      <c r="C11" s="139"/>
      <c r="D11" s="140">
        <v>36260</v>
      </c>
      <c r="E11" s="141"/>
      <c r="F11" s="142">
        <v>52191</v>
      </c>
      <c r="G11" s="143"/>
      <c r="H11" s="144"/>
    </row>
    <row r="12" spans="1:8" x14ac:dyDescent="0.15">
      <c r="A12" s="145"/>
      <c r="B12" s="146"/>
      <c r="C12" s="153"/>
      <c r="D12" s="148">
        <v>24071</v>
      </c>
      <c r="E12" s="149"/>
      <c r="F12" s="150">
        <v>24843</v>
      </c>
      <c r="G12" s="151"/>
      <c r="H12" s="152"/>
    </row>
    <row r="13" spans="1:8" x14ac:dyDescent="0.15">
      <c r="A13" s="133"/>
      <c r="B13" s="138"/>
      <c r="C13" s="154"/>
      <c r="D13" s="155">
        <v>37547</v>
      </c>
      <c r="E13" s="156"/>
      <c r="F13" s="157">
        <v>51282</v>
      </c>
      <c r="G13" s="158"/>
      <c r="H13" s="144"/>
    </row>
    <row r="14" spans="1:8" x14ac:dyDescent="0.15">
      <c r="A14" s="145"/>
      <c r="B14" s="146"/>
      <c r="C14" s="147"/>
      <c r="D14" s="148">
        <v>28382</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8.89</v>
      </c>
      <c r="C19" s="159">
        <f>ROUND(VALUE(SUBSTITUTE(実質収支比率等に係る経年分析!G$48,"▲","-")),2)</f>
        <v>4.87</v>
      </c>
      <c r="D19" s="159">
        <f>ROUND(VALUE(SUBSTITUTE(実質収支比率等に係る経年分析!H$48,"▲","-")),2)</f>
        <v>8.36</v>
      </c>
      <c r="E19" s="159">
        <f>ROUND(VALUE(SUBSTITUTE(実質収支比率等に係る経年分析!I$48,"▲","-")),2)</f>
        <v>6.23</v>
      </c>
      <c r="F19" s="159">
        <f>ROUND(VALUE(SUBSTITUTE(実質収支比率等に係る経年分析!J$48,"▲","-")),2)</f>
        <v>8.44</v>
      </c>
    </row>
    <row r="20" spans="1:11" x14ac:dyDescent="0.15">
      <c r="A20" s="159" t="s">
        <v>49</v>
      </c>
      <c r="B20" s="159">
        <f>ROUND(VALUE(SUBSTITUTE(実質収支比率等に係る経年分析!F$47,"▲","-")),2)</f>
        <v>36.04</v>
      </c>
      <c r="C20" s="159">
        <f>ROUND(VALUE(SUBSTITUTE(実質収支比率等に係る経年分析!G$47,"▲","-")),2)</f>
        <v>40.36</v>
      </c>
      <c r="D20" s="159">
        <f>ROUND(VALUE(SUBSTITUTE(実質収支比率等に係る経年分析!H$47,"▲","-")),2)</f>
        <v>40.659999999999997</v>
      </c>
      <c r="E20" s="159">
        <f>ROUND(VALUE(SUBSTITUTE(実質収支比率等に係る経年分析!I$47,"▲","-")),2)</f>
        <v>44.12</v>
      </c>
      <c r="F20" s="159">
        <f>ROUND(VALUE(SUBSTITUTE(実質収支比率等に係る経年分析!J$47,"▲","-")),2)</f>
        <v>38.35</v>
      </c>
    </row>
    <row r="21" spans="1:11" x14ac:dyDescent="0.15">
      <c r="A21" s="159" t="s">
        <v>50</v>
      </c>
      <c r="B21" s="159">
        <f>IF(ISNUMBER(VALUE(SUBSTITUTE(実質収支比率等に係る経年分析!F$49,"▲","-"))),ROUND(VALUE(SUBSTITUTE(実質収支比率等に係る経年分析!F$49,"▲","-")),2),NA())</f>
        <v>-2.23</v>
      </c>
      <c r="C21" s="159">
        <f>IF(ISNUMBER(VALUE(SUBSTITUTE(実質収支比率等に係る経年分析!G$49,"▲","-"))),ROUND(VALUE(SUBSTITUTE(実質収支比率等に係る経年分析!G$49,"▲","-")),2),NA())</f>
        <v>-1.54</v>
      </c>
      <c r="D21" s="159">
        <f>IF(ISNUMBER(VALUE(SUBSTITUTE(実質収支比率等に係る経年分析!H$49,"▲","-"))),ROUND(VALUE(SUBSTITUTE(実質収支比率等に係る経年分析!H$49,"▲","-")),2),NA())</f>
        <v>5.01</v>
      </c>
      <c r="E21" s="159">
        <f>IF(ISNUMBER(VALUE(SUBSTITUTE(実質収支比率等に係る経年分析!I$49,"▲","-"))),ROUND(VALUE(SUBSTITUTE(実質収支比率等に係る経年分析!I$49,"▲","-")),2),NA())</f>
        <v>-2.98</v>
      </c>
      <c r="F21" s="159">
        <f>IF(ISNUMBER(VALUE(SUBSTITUTE(実質収支比率等に係る経年分析!J$49,"▲","-"))),ROUND(VALUE(SUBSTITUTE(実質収支比率等に係る経年分析!J$49,"▲","-")),2),NA())</f>
        <v>-6.3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仙南夜間初期急患センター事業特別会計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7.22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1.32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0.28999999999999998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2.14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1.52</v>
      </c>
    </row>
    <row r="33" spans="1:16" x14ac:dyDescent="0.15">
      <c r="A33" s="160" t="str">
        <f>IF(連結実質赤字比率に係る赤字・黒字の構成分析!C$37="",NA(),連結実質赤字比率に係る赤字・黒字の構成分析!C$37)</f>
        <v>工業用地造成事業特別会計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1.95</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8.3699999999999992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17.579999999999998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17.95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17.489999999999998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18.739999999999998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845</v>
      </c>
      <c r="E42" s="161"/>
      <c r="F42" s="161"/>
      <c r="G42" s="161">
        <f>'実質公債費比率（分子）の構造'!L$52</f>
        <v>920</v>
      </c>
      <c r="H42" s="161"/>
      <c r="I42" s="161"/>
      <c r="J42" s="161">
        <f>'実質公債費比率（分子）の構造'!M$52</f>
        <v>867</v>
      </c>
      <c r="K42" s="161"/>
      <c r="L42" s="161"/>
      <c r="M42" s="161">
        <f>'実質公債費比率（分子）の構造'!N$52</f>
        <v>884</v>
      </c>
      <c r="N42" s="161"/>
      <c r="O42" s="161"/>
      <c r="P42" s="161">
        <f>'実質公債費比率（分子）の構造'!O$52</f>
        <v>917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272</v>
      </c>
      <c r="C45" s="161"/>
      <c r="D45" s="161"/>
      <c r="E45" s="161">
        <f>'実質公債費比率（分子）の構造'!L$49</f>
        <v>282</v>
      </c>
      <c r="F45" s="161"/>
      <c r="G45" s="161"/>
      <c r="H45" s="161">
        <f>'実質公債費比率（分子）の構造'!M$49</f>
        <v>290</v>
      </c>
      <c r="I45" s="161"/>
      <c r="J45" s="161"/>
      <c r="K45" s="161">
        <f>'実質公債費比率（分子）の構造'!N$49</f>
        <v>273</v>
      </c>
      <c r="L45" s="161"/>
      <c r="M45" s="161"/>
      <c r="N45" s="161">
        <f>'実質公債費比率（分子）の構造'!O$49</f>
        <v>260</v>
      </c>
      <c r="O45" s="161"/>
      <c r="P45" s="161"/>
    </row>
    <row r="46" spans="1:16" x14ac:dyDescent="0.15">
      <c r="A46" s="161" t="s">
        <v>61</v>
      </c>
      <c r="B46" s="161">
        <f>'実質公債費比率（分子）の構造'!K$48</f>
        <v>189</v>
      </c>
      <c r="C46" s="161"/>
      <c r="D46" s="161"/>
      <c r="E46" s="161">
        <f>'実質公債費比率（分子）の構造'!L$48</f>
        <v>123</v>
      </c>
      <c r="F46" s="161"/>
      <c r="G46" s="161"/>
      <c r="H46" s="161">
        <f>'実質公債費比率（分子）の構造'!M$48</f>
        <v>94</v>
      </c>
      <c r="I46" s="161"/>
      <c r="J46" s="161"/>
      <c r="K46" s="161">
        <f>'実質公債費比率（分子）の構造'!N$48</f>
        <v>150</v>
      </c>
      <c r="L46" s="161"/>
      <c r="M46" s="161"/>
      <c r="N46" s="161">
        <f>'実質公債費比率（分子）の構造'!O$48</f>
        <v>142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544</v>
      </c>
      <c r="C49" s="161"/>
      <c r="D49" s="161"/>
      <c r="E49" s="161">
        <f>'実質公債費比率（分子）の構造'!L$45</f>
        <v>488</v>
      </c>
      <c r="F49" s="161"/>
      <c r="G49" s="161"/>
      <c r="H49" s="161">
        <f>'実質公債費比率（分子）の構造'!M$45</f>
        <v>441</v>
      </c>
      <c r="I49" s="161"/>
      <c r="J49" s="161"/>
      <c r="K49" s="161">
        <f>'実質公債費比率（分子）の構造'!N$45</f>
        <v>442</v>
      </c>
      <c r="L49" s="161"/>
      <c r="M49" s="161"/>
      <c r="N49" s="161">
        <f>'実質公債費比率（分子）の構造'!O$45</f>
        <v>441</v>
      </c>
      <c r="O49" s="161"/>
      <c r="P49" s="161"/>
    </row>
    <row r="50" spans="1:16" x14ac:dyDescent="0.15">
      <c r="A50" s="161" t="s">
        <v>65</v>
      </c>
      <c r="B50" s="161" t="e">
        <f>NA()</f>
        <v>#N/A</v>
      </c>
      <c r="C50" s="161">
        <f>IF(ISNUMBER('実質公債費比率（分子）の構造'!K$53),'実質公債費比率（分子）の構造'!K$53,NA())</f>
        <v>160</v>
      </c>
      <c r="D50" s="161" t="e">
        <f>NA()</f>
        <v>#N/A</v>
      </c>
      <c r="E50" s="161" t="e">
        <f>NA()</f>
        <v>#N/A</v>
      </c>
      <c r="F50" s="161">
        <f>IF(ISNUMBER('実質公債費比率（分子）の構造'!L$53),'実質公債費比率（分子）の構造'!L$53,NA())</f>
        <v>-27</v>
      </c>
      <c r="G50" s="161" t="e">
        <f>NA()</f>
        <v>#N/A</v>
      </c>
      <c r="H50" s="161" t="e">
        <f>NA()</f>
        <v>#N/A</v>
      </c>
      <c r="I50" s="161">
        <f>IF(ISNUMBER('実質公債費比率（分子）の構造'!M$53),'実質公債費比率（分子）の構造'!M$53,NA())</f>
        <v>-42</v>
      </c>
      <c r="J50" s="161" t="e">
        <f>NA()</f>
        <v>#N/A</v>
      </c>
      <c r="K50" s="161" t="e">
        <f>NA()</f>
        <v>#N/A</v>
      </c>
      <c r="L50" s="161">
        <f>IF(ISNUMBER('実質公債費比率（分子）の構造'!N$53),'実質公債費比率（分子）の構造'!N$53,NA())</f>
        <v>-19</v>
      </c>
      <c r="M50" s="161" t="e">
        <f>NA()</f>
        <v>#N/A</v>
      </c>
      <c r="N50" s="161" t="e">
        <f>NA()</f>
        <v>#N/A</v>
      </c>
      <c r="O50" s="161">
        <f>IF(ISNUMBER('実質公債費比率（分子）の構造'!O$53),'実質公債費比率（分子）の構造'!O$53,NA())</f>
        <v>-74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9244</v>
      </c>
      <c r="E56" s="160"/>
      <c r="F56" s="160"/>
      <c r="G56" s="160">
        <f>'将来負担比率（分子）の構造'!J$52</f>
        <v>8466</v>
      </c>
      <c r="H56" s="160"/>
      <c r="I56" s="160"/>
      <c r="J56" s="160">
        <f>'将来負担比率（分子）の構造'!K$52</f>
        <v>8372</v>
      </c>
      <c r="K56" s="160"/>
      <c r="L56" s="160"/>
      <c r="M56" s="160">
        <f>'将来負担比率（分子）の構造'!L$52</f>
        <v>8337</v>
      </c>
      <c r="N56" s="160"/>
      <c r="O56" s="160"/>
      <c r="P56" s="160">
        <f>'将来負担比率（分子）の構造'!M$52</f>
        <v>8373</v>
      </c>
    </row>
    <row r="57" spans="1:16" x14ac:dyDescent="0.15">
      <c r="A57" s="160" t="s">
        <v>36</v>
      </c>
      <c r="B57" s="160"/>
      <c r="C57" s="160"/>
      <c r="D57" s="160">
        <f>'将来負担比率（分子）の構造'!I$51</f>
        <v>1602</v>
      </c>
      <c r="E57" s="160"/>
      <c r="F57" s="160"/>
      <c r="G57" s="160">
        <f>'将来負担比率（分子）の構造'!J$51</f>
        <v>1568</v>
      </c>
      <c r="H57" s="160"/>
      <c r="I57" s="160"/>
      <c r="J57" s="160">
        <f>'将来負担比率（分子）の構造'!K$51</f>
        <v>1344</v>
      </c>
      <c r="K57" s="160"/>
      <c r="L57" s="160"/>
      <c r="M57" s="160">
        <f>'将来負担比率（分子）の構造'!L$51</f>
        <v>1274</v>
      </c>
      <c r="N57" s="160"/>
      <c r="O57" s="160"/>
      <c r="P57" s="160">
        <f>'将来負担比率（分子）の構造'!M$51</f>
        <v>1027</v>
      </c>
    </row>
    <row r="58" spans="1:16" x14ac:dyDescent="0.15">
      <c r="A58" s="160" t="s">
        <v>35</v>
      </c>
      <c r="B58" s="160"/>
      <c r="C58" s="160"/>
      <c r="D58" s="160">
        <f>'将来負担比率（分子）の構造'!I$50</f>
        <v>2423</v>
      </c>
      <c r="E58" s="160"/>
      <c r="F58" s="160"/>
      <c r="G58" s="160">
        <f>'将来負担比率（分子）の構造'!J$50</f>
        <v>2739</v>
      </c>
      <c r="H58" s="160"/>
      <c r="I58" s="160"/>
      <c r="J58" s="160">
        <f>'将来負担比率（分子）の構造'!K$50</f>
        <v>3031</v>
      </c>
      <c r="K58" s="160"/>
      <c r="L58" s="160"/>
      <c r="M58" s="160">
        <f>'将来負担比率（分子）の構造'!L$50</f>
        <v>3329</v>
      </c>
      <c r="N58" s="160"/>
      <c r="O58" s="160"/>
      <c r="P58" s="160">
        <f>'将来負担比率（分子）の構造'!M$50</f>
        <v>3464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f>'将来負担比率（分子）の構造'!M$49</f>
        <v>237</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1232</v>
      </c>
      <c r="C62" s="160"/>
      <c r="D62" s="160"/>
      <c r="E62" s="160">
        <f>'将来負担比率（分子）の構造'!J$45</f>
        <v>1062</v>
      </c>
      <c r="F62" s="160"/>
      <c r="G62" s="160"/>
      <c r="H62" s="160">
        <f>'将来負担比率（分子）の構造'!K$45</f>
        <v>937</v>
      </c>
      <c r="I62" s="160"/>
      <c r="J62" s="160"/>
      <c r="K62" s="160">
        <f>'将来負担比率（分子）の構造'!L$45</f>
        <v>974</v>
      </c>
      <c r="L62" s="160"/>
      <c r="M62" s="160"/>
      <c r="N62" s="160">
        <f>'将来負担比率（分子）の構造'!M$45</f>
        <v>987</v>
      </c>
      <c r="O62" s="160"/>
      <c r="P62" s="160"/>
    </row>
    <row r="63" spans="1:16" x14ac:dyDescent="0.15">
      <c r="A63" s="160" t="s">
        <v>28</v>
      </c>
      <c r="B63" s="160">
        <f>'将来負担比率（分子）の構造'!I$44</f>
        <v>5646</v>
      </c>
      <c r="C63" s="160"/>
      <c r="D63" s="160"/>
      <c r="E63" s="160">
        <f>'将来負担比率（分子）の構造'!J$44</f>
        <v>5409</v>
      </c>
      <c r="F63" s="160"/>
      <c r="G63" s="160"/>
      <c r="H63" s="160">
        <f>'将来負担比率（分子）の構造'!K$44</f>
        <v>5212</v>
      </c>
      <c r="I63" s="160"/>
      <c r="J63" s="160"/>
      <c r="K63" s="160">
        <f>'将来負担比率（分子）の構造'!L$44</f>
        <v>5052</v>
      </c>
      <c r="L63" s="160"/>
      <c r="M63" s="160"/>
      <c r="N63" s="160">
        <f>'将来負担比率（分子）の構造'!M$44</f>
        <v>4781</v>
      </c>
      <c r="O63" s="160"/>
      <c r="P63" s="160"/>
    </row>
    <row r="64" spans="1:16" x14ac:dyDescent="0.15">
      <c r="A64" s="160" t="s">
        <v>27</v>
      </c>
      <c r="B64" s="160">
        <f>'将来負担比率（分子）の構造'!I$43</f>
        <v>2027</v>
      </c>
      <c r="C64" s="160"/>
      <c r="D64" s="160"/>
      <c r="E64" s="160">
        <f>'将来負担比率（分子）の構造'!J$43</f>
        <v>1525</v>
      </c>
      <c r="F64" s="160"/>
      <c r="G64" s="160"/>
      <c r="H64" s="160">
        <f>'将来負担比率（分子）の構造'!K$43</f>
        <v>1356</v>
      </c>
      <c r="I64" s="160"/>
      <c r="J64" s="160"/>
      <c r="K64" s="160">
        <f>'将来負担比率（分子）の構造'!L$43</f>
        <v>1078</v>
      </c>
      <c r="L64" s="160"/>
      <c r="M64" s="160"/>
      <c r="N64" s="160">
        <f>'将来負担比率（分子）の構造'!M$43</f>
        <v>963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5592</v>
      </c>
      <c r="C66" s="160"/>
      <c r="D66" s="160"/>
      <c r="E66" s="160">
        <f>'将来負担比率（分子）の構造'!J$41</f>
        <v>5596</v>
      </c>
      <c r="F66" s="160"/>
      <c r="G66" s="160"/>
      <c r="H66" s="160">
        <f>'将来負担比率（分子）の構造'!K$41</f>
        <v>5865</v>
      </c>
      <c r="I66" s="160"/>
      <c r="J66" s="160"/>
      <c r="K66" s="160">
        <f>'将来負担比率（分子）の構造'!L$41</f>
        <v>5746</v>
      </c>
      <c r="L66" s="160"/>
      <c r="M66" s="160"/>
      <c r="N66" s="160">
        <f>'将来負担比率（分子）の構造'!M$41</f>
        <v>5918</v>
      </c>
      <c r="O66" s="160"/>
      <c r="P66" s="160"/>
    </row>
    <row r="67" spans="1:16" x14ac:dyDescent="0.15">
      <c r="A67" s="160" t="s">
        <v>69</v>
      </c>
      <c r="B67" s="160" t="e">
        <f>NA()</f>
        <v>#N/A</v>
      </c>
      <c r="C67" s="160">
        <f>IF(ISNUMBER('将来負担比率（分子）の構造'!I$53), IF('将来負担比率（分子）の構造'!I$53 &lt; 0, 0, '将来負担比率（分子）の構造'!I$53), NA())</f>
        <v>1228</v>
      </c>
      <c r="D67" s="160" t="e">
        <f>NA()</f>
        <v>#N/A</v>
      </c>
      <c r="E67" s="160" t="e">
        <f>NA()</f>
        <v>#N/A</v>
      </c>
      <c r="F67" s="160">
        <f>IF(ISNUMBER('将来負担比率（分子）の構造'!J$53), IF('将来負担比率（分子）の構造'!J$53 &lt; 0, 0, '将来負担比率（分子）の構造'!J$53), NA())</f>
        <v>821</v>
      </c>
      <c r="G67" s="160" t="e">
        <f>NA()</f>
        <v>#N/A</v>
      </c>
      <c r="H67" s="160" t="e">
        <f>NA()</f>
        <v>#N/A</v>
      </c>
      <c r="I67" s="160">
        <f>IF(ISNUMBER('将来負担比率（分子）の構造'!K$53), IF('将来負担比率（分子）の構造'!K$53 &lt; 0, 0, '将来負担比率（分子）の構造'!K$53), NA())</f>
        <v>624</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23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2033</v>
      </c>
      <c r="C72" s="164">
        <f>基金残高に係る経年分析!G55</f>
        <v>2196</v>
      </c>
      <c r="D72" s="164">
        <f>基金残高に係る経年分析!H55</f>
        <v>1921</v>
      </c>
    </row>
    <row r="73" spans="1:16" x14ac:dyDescent="0.15">
      <c r="A73" s="163" t="s">
        <v>72</v>
      </c>
      <c r="B73" s="164">
        <f>基金残高に係る経年分析!F56</f>
        <v>27</v>
      </c>
      <c r="C73" s="164">
        <f>基金残高に係る経年分析!G56</f>
        <v>27</v>
      </c>
      <c r="D73" s="164">
        <f>基金残高に係る経年分析!H56</f>
        <v>27</v>
      </c>
    </row>
    <row r="74" spans="1:16" x14ac:dyDescent="0.15">
      <c r="A74" s="163" t="s">
        <v>73</v>
      </c>
      <c r="B74" s="164">
        <f>基金残高に係る経年分析!F57</f>
        <v>191</v>
      </c>
      <c r="C74" s="164">
        <f>基金残高に係る経年分析!G57</f>
        <v>190</v>
      </c>
      <c r="D74" s="164">
        <f>基金残高に係る経年分析!H57</f>
        <v>455</v>
      </c>
    </row>
  </sheetData>
  <sheetProtection algorithmName="SHA-512" hashValue="dEsGU01zpKgL4NhelsLRSfYanQ9M1W+3n1mx6U4WtXZsYgIPOrtRSKnKfjbcbwtYYTkhFHPVTkuTIA5jX1rDEA==" saltValue="NdVk+bgbYGc+QSlz0tDF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202</v>
      </c>
      <c r="DI1" s="636"/>
      <c r="DJ1" s="636"/>
      <c r="DK1" s="636"/>
      <c r="DL1" s="636"/>
      <c r="DM1" s="636"/>
      <c r="DN1" s="637"/>
      <c r="DO1" s="205"/>
      <c r="DP1" s="635" t="s">
        <v>203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208</v>
      </c>
      <c r="S4" s="639"/>
      <c r="T4" s="639"/>
      <c r="U4" s="639"/>
      <c r="V4" s="639"/>
      <c r="W4" s="639"/>
      <c r="X4" s="639"/>
      <c r="Y4" s="640"/>
      <c r="Z4" s="638" t="s">
        <v>209</v>
      </c>
      <c r="AA4" s="639"/>
      <c r="AB4" s="639"/>
      <c r="AC4" s="640"/>
      <c r="AD4" s="638" t="s">
        <v>210</v>
      </c>
      <c r="AE4" s="639"/>
      <c r="AF4" s="639"/>
      <c r="AG4" s="639"/>
      <c r="AH4" s="639"/>
      <c r="AI4" s="639"/>
      <c r="AJ4" s="639"/>
      <c r="AK4" s="640"/>
      <c r="AL4" s="638" t="s">
        <v>209</v>
      </c>
      <c r="AM4" s="639"/>
      <c r="AN4" s="639"/>
      <c r="AO4" s="640"/>
      <c r="AP4" s="644" t="s">
        <v>211</v>
      </c>
      <c r="AQ4" s="644"/>
      <c r="AR4" s="644"/>
      <c r="AS4" s="644"/>
      <c r="AT4" s="644"/>
      <c r="AU4" s="644"/>
      <c r="AV4" s="644"/>
      <c r="AW4" s="644"/>
      <c r="AX4" s="644"/>
      <c r="AY4" s="644"/>
      <c r="AZ4" s="644"/>
      <c r="BA4" s="644"/>
      <c r="BB4" s="644"/>
      <c r="BC4" s="644"/>
      <c r="BD4" s="644"/>
      <c r="BE4" s="644"/>
      <c r="BF4" s="644"/>
      <c r="BG4" s="644" t="s">
        <v>212</v>
      </c>
      <c r="BH4" s="644"/>
      <c r="BI4" s="644"/>
      <c r="BJ4" s="644"/>
      <c r="BK4" s="644"/>
      <c r="BL4" s="644"/>
      <c r="BM4" s="644"/>
      <c r="BN4" s="644"/>
      <c r="BO4" s="644" t="s">
        <v>209</v>
      </c>
      <c r="BP4" s="644"/>
      <c r="BQ4" s="644"/>
      <c r="BR4" s="644"/>
      <c r="BS4" s="644" t="s">
        <v>213</v>
      </c>
      <c r="BT4" s="644"/>
      <c r="BU4" s="644"/>
      <c r="BV4" s="644"/>
      <c r="BW4" s="644"/>
      <c r="BX4" s="644"/>
      <c r="BY4" s="644"/>
      <c r="BZ4" s="644"/>
      <c r="CA4" s="644"/>
      <c r="CB4" s="644"/>
      <c r="CD4" s="641" t="s">
        <v>214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215</v>
      </c>
      <c r="C5" s="646"/>
      <c r="D5" s="646"/>
      <c r="E5" s="646"/>
      <c r="F5" s="646"/>
      <c r="G5" s="646"/>
      <c r="H5" s="646"/>
      <c r="I5" s="646"/>
      <c r="J5" s="646"/>
      <c r="K5" s="646"/>
      <c r="L5" s="646"/>
      <c r="M5" s="646"/>
      <c r="N5" s="646"/>
      <c r="O5" s="646"/>
      <c r="P5" s="646"/>
      <c r="Q5" s="647"/>
      <c r="R5" s="648">
        <v>2848363</v>
      </c>
      <c r="S5" s="649"/>
      <c r="T5" s="649"/>
      <c r="U5" s="649"/>
      <c r="V5" s="649"/>
      <c r="W5" s="649"/>
      <c r="X5" s="649"/>
      <c r="Y5" s="650"/>
      <c r="Z5" s="651">
        <v>33</v>
      </c>
      <c r="AA5" s="651"/>
      <c r="AB5" s="651"/>
      <c r="AC5" s="651"/>
      <c r="AD5" s="652">
        <v>2636363</v>
      </c>
      <c r="AE5" s="652"/>
      <c r="AF5" s="652"/>
      <c r="AG5" s="652"/>
      <c r="AH5" s="652"/>
      <c r="AI5" s="652"/>
      <c r="AJ5" s="652"/>
      <c r="AK5" s="652"/>
      <c r="AL5" s="653">
        <v>55.8</v>
      </c>
      <c r="AM5" s="654"/>
      <c r="AN5" s="654"/>
      <c r="AO5" s="655"/>
      <c r="AP5" s="645" t="s">
        <v>216</v>
      </c>
      <c r="AQ5" s="646"/>
      <c r="AR5" s="646"/>
      <c r="AS5" s="646"/>
      <c r="AT5" s="646"/>
      <c r="AU5" s="646"/>
      <c r="AV5" s="646"/>
      <c r="AW5" s="646"/>
      <c r="AX5" s="646"/>
      <c r="AY5" s="646"/>
      <c r="AZ5" s="646"/>
      <c r="BA5" s="646"/>
      <c r="BB5" s="646"/>
      <c r="BC5" s="646"/>
      <c r="BD5" s="646"/>
      <c r="BE5" s="646"/>
      <c r="BF5" s="647"/>
      <c r="BG5" s="659">
        <v>2629251</v>
      </c>
      <c r="BH5" s="660"/>
      <c r="BI5" s="660"/>
      <c r="BJ5" s="660"/>
      <c r="BK5" s="660"/>
      <c r="BL5" s="660"/>
      <c r="BM5" s="660"/>
      <c r="BN5" s="661"/>
      <c r="BO5" s="662">
        <v>92.3</v>
      </c>
      <c r="BP5" s="662"/>
      <c r="BQ5" s="662"/>
      <c r="BR5" s="662"/>
      <c r="BS5" s="663" t="s">
        <v>120</v>
      </c>
      <c r="BT5" s="663"/>
      <c r="BU5" s="663"/>
      <c r="BV5" s="663"/>
      <c r="BW5" s="663"/>
      <c r="BX5" s="663"/>
      <c r="BY5" s="663"/>
      <c r="BZ5" s="663"/>
      <c r="CA5" s="663"/>
      <c r="CB5" s="667"/>
      <c r="CD5" s="641" t="s">
        <v>211</v>
      </c>
      <c r="CE5" s="642"/>
      <c r="CF5" s="642"/>
      <c r="CG5" s="642"/>
      <c r="CH5" s="642"/>
      <c r="CI5" s="642"/>
      <c r="CJ5" s="642"/>
      <c r="CK5" s="642"/>
      <c r="CL5" s="642"/>
      <c r="CM5" s="642"/>
      <c r="CN5" s="642"/>
      <c r="CO5" s="642"/>
      <c r="CP5" s="642"/>
      <c r="CQ5" s="643"/>
      <c r="CR5" s="641" t="s">
        <v>217</v>
      </c>
      <c r="CS5" s="642"/>
      <c r="CT5" s="642"/>
      <c r="CU5" s="642"/>
      <c r="CV5" s="642"/>
      <c r="CW5" s="642"/>
      <c r="CX5" s="642"/>
      <c r="CY5" s="643"/>
      <c r="CZ5" s="641" t="s">
        <v>209</v>
      </c>
      <c r="DA5" s="642"/>
      <c r="DB5" s="642"/>
      <c r="DC5" s="643"/>
      <c r="DD5" s="641" t="s">
        <v>218</v>
      </c>
      <c r="DE5" s="642"/>
      <c r="DF5" s="642"/>
      <c r="DG5" s="642"/>
      <c r="DH5" s="642"/>
      <c r="DI5" s="642"/>
      <c r="DJ5" s="642"/>
      <c r="DK5" s="642"/>
      <c r="DL5" s="642"/>
      <c r="DM5" s="642"/>
      <c r="DN5" s="642"/>
      <c r="DO5" s="642"/>
      <c r="DP5" s="643"/>
      <c r="DQ5" s="641" t="s">
        <v>219</v>
      </c>
      <c r="DR5" s="642"/>
      <c r="DS5" s="642"/>
      <c r="DT5" s="642"/>
      <c r="DU5" s="642"/>
      <c r="DV5" s="642"/>
      <c r="DW5" s="642"/>
      <c r="DX5" s="642"/>
      <c r="DY5" s="642"/>
      <c r="DZ5" s="642"/>
      <c r="EA5" s="642"/>
      <c r="EB5" s="642"/>
      <c r="EC5" s="643"/>
    </row>
    <row r="6" spans="2:143" ht="11.25" customHeight="1" x14ac:dyDescent="0.15">
      <c r="B6" s="656" t="s">
        <v>220</v>
      </c>
      <c r="C6" s="657"/>
      <c r="D6" s="657"/>
      <c r="E6" s="657"/>
      <c r="F6" s="657"/>
      <c r="G6" s="657"/>
      <c r="H6" s="657"/>
      <c r="I6" s="657"/>
      <c r="J6" s="657"/>
      <c r="K6" s="657"/>
      <c r="L6" s="657"/>
      <c r="M6" s="657"/>
      <c r="N6" s="657"/>
      <c r="O6" s="657"/>
      <c r="P6" s="657"/>
      <c r="Q6" s="658"/>
      <c r="R6" s="659">
        <v>77358</v>
      </c>
      <c r="S6" s="660"/>
      <c r="T6" s="660"/>
      <c r="U6" s="660"/>
      <c r="V6" s="660"/>
      <c r="W6" s="660"/>
      <c r="X6" s="660"/>
      <c r="Y6" s="661"/>
      <c r="Z6" s="662">
        <v>0.9</v>
      </c>
      <c r="AA6" s="662"/>
      <c r="AB6" s="662"/>
      <c r="AC6" s="662"/>
      <c r="AD6" s="663">
        <v>77358</v>
      </c>
      <c r="AE6" s="663"/>
      <c r="AF6" s="663"/>
      <c r="AG6" s="663"/>
      <c r="AH6" s="663"/>
      <c r="AI6" s="663"/>
      <c r="AJ6" s="663"/>
      <c r="AK6" s="663"/>
      <c r="AL6" s="664">
        <v>1.6</v>
      </c>
      <c r="AM6" s="665"/>
      <c r="AN6" s="665"/>
      <c r="AO6" s="666"/>
      <c r="AP6" s="656" t="s">
        <v>221</v>
      </c>
      <c r="AQ6" s="657"/>
      <c r="AR6" s="657"/>
      <c r="AS6" s="657"/>
      <c r="AT6" s="657"/>
      <c r="AU6" s="657"/>
      <c r="AV6" s="657"/>
      <c r="AW6" s="657"/>
      <c r="AX6" s="657"/>
      <c r="AY6" s="657"/>
      <c r="AZ6" s="657"/>
      <c r="BA6" s="657"/>
      <c r="BB6" s="657"/>
      <c r="BC6" s="657"/>
      <c r="BD6" s="657"/>
      <c r="BE6" s="657"/>
      <c r="BF6" s="658"/>
      <c r="BG6" s="659">
        <v>2629251</v>
      </c>
      <c r="BH6" s="660"/>
      <c r="BI6" s="660"/>
      <c r="BJ6" s="660"/>
      <c r="BK6" s="660"/>
      <c r="BL6" s="660"/>
      <c r="BM6" s="660"/>
      <c r="BN6" s="661"/>
      <c r="BO6" s="662">
        <v>92.3</v>
      </c>
      <c r="BP6" s="662"/>
      <c r="BQ6" s="662"/>
      <c r="BR6" s="662"/>
      <c r="BS6" s="663" t="s">
        <v>222</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104408</v>
      </c>
      <c r="CS6" s="660"/>
      <c r="CT6" s="660"/>
      <c r="CU6" s="660"/>
      <c r="CV6" s="660"/>
      <c r="CW6" s="660"/>
      <c r="CX6" s="660"/>
      <c r="CY6" s="661"/>
      <c r="CZ6" s="653">
        <v>1.3</v>
      </c>
      <c r="DA6" s="654"/>
      <c r="DB6" s="654"/>
      <c r="DC6" s="673"/>
      <c r="DD6" s="668" t="s">
        <v>222</v>
      </c>
      <c r="DE6" s="660"/>
      <c r="DF6" s="660"/>
      <c r="DG6" s="660"/>
      <c r="DH6" s="660"/>
      <c r="DI6" s="660"/>
      <c r="DJ6" s="660"/>
      <c r="DK6" s="660"/>
      <c r="DL6" s="660"/>
      <c r="DM6" s="660"/>
      <c r="DN6" s="660"/>
      <c r="DO6" s="660"/>
      <c r="DP6" s="661"/>
      <c r="DQ6" s="668">
        <v>104408</v>
      </c>
      <c r="DR6" s="660"/>
      <c r="DS6" s="660"/>
      <c r="DT6" s="660"/>
      <c r="DU6" s="660"/>
      <c r="DV6" s="660"/>
      <c r="DW6" s="660"/>
      <c r="DX6" s="660"/>
      <c r="DY6" s="660"/>
      <c r="DZ6" s="660"/>
      <c r="EA6" s="660"/>
      <c r="EB6" s="660"/>
      <c r="EC6" s="669"/>
    </row>
    <row r="7" spans="2:143" ht="11.25" customHeight="1" x14ac:dyDescent="0.15">
      <c r="B7" s="656" t="s">
        <v>224</v>
      </c>
      <c r="C7" s="657"/>
      <c r="D7" s="657"/>
      <c r="E7" s="657"/>
      <c r="F7" s="657"/>
      <c r="G7" s="657"/>
      <c r="H7" s="657"/>
      <c r="I7" s="657"/>
      <c r="J7" s="657"/>
      <c r="K7" s="657"/>
      <c r="L7" s="657"/>
      <c r="M7" s="657"/>
      <c r="N7" s="657"/>
      <c r="O7" s="657"/>
      <c r="P7" s="657"/>
      <c r="Q7" s="658"/>
      <c r="R7" s="659">
        <v>3687</v>
      </c>
      <c r="S7" s="660"/>
      <c r="T7" s="660"/>
      <c r="U7" s="660"/>
      <c r="V7" s="660"/>
      <c r="W7" s="660"/>
      <c r="X7" s="660"/>
      <c r="Y7" s="661"/>
      <c r="Z7" s="662">
        <v>0</v>
      </c>
      <c r="AA7" s="662"/>
      <c r="AB7" s="662"/>
      <c r="AC7" s="662"/>
      <c r="AD7" s="663">
        <v>3687</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1260265</v>
      </c>
      <c r="BH7" s="660"/>
      <c r="BI7" s="660"/>
      <c r="BJ7" s="660"/>
      <c r="BK7" s="660"/>
      <c r="BL7" s="660"/>
      <c r="BM7" s="660"/>
      <c r="BN7" s="661"/>
      <c r="BO7" s="662">
        <v>44.2</v>
      </c>
      <c r="BP7" s="662"/>
      <c r="BQ7" s="662"/>
      <c r="BR7" s="662"/>
      <c r="BS7" s="663" t="s">
        <v>120</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1336612</v>
      </c>
      <c r="CS7" s="660"/>
      <c r="CT7" s="660"/>
      <c r="CU7" s="660"/>
      <c r="CV7" s="660"/>
      <c r="CW7" s="660"/>
      <c r="CX7" s="660"/>
      <c r="CY7" s="661"/>
      <c r="CZ7" s="662">
        <v>16.399999999999999</v>
      </c>
      <c r="DA7" s="662"/>
      <c r="DB7" s="662"/>
      <c r="DC7" s="662"/>
      <c r="DD7" s="668">
        <v>88861</v>
      </c>
      <c r="DE7" s="660"/>
      <c r="DF7" s="660"/>
      <c r="DG7" s="660"/>
      <c r="DH7" s="660"/>
      <c r="DI7" s="660"/>
      <c r="DJ7" s="660"/>
      <c r="DK7" s="660"/>
      <c r="DL7" s="660"/>
      <c r="DM7" s="660"/>
      <c r="DN7" s="660"/>
      <c r="DO7" s="660"/>
      <c r="DP7" s="661"/>
      <c r="DQ7" s="668">
        <v>1118254</v>
      </c>
      <c r="DR7" s="660"/>
      <c r="DS7" s="660"/>
      <c r="DT7" s="660"/>
      <c r="DU7" s="660"/>
      <c r="DV7" s="660"/>
      <c r="DW7" s="660"/>
      <c r="DX7" s="660"/>
      <c r="DY7" s="660"/>
      <c r="DZ7" s="660"/>
      <c r="EA7" s="660"/>
      <c r="EB7" s="660"/>
      <c r="EC7" s="669"/>
    </row>
    <row r="8" spans="2:143" ht="11.25" customHeight="1" x14ac:dyDescent="0.15">
      <c r="B8" s="656" t="s">
        <v>227</v>
      </c>
      <c r="C8" s="657"/>
      <c r="D8" s="657"/>
      <c r="E8" s="657"/>
      <c r="F8" s="657"/>
      <c r="G8" s="657"/>
      <c r="H8" s="657"/>
      <c r="I8" s="657"/>
      <c r="J8" s="657"/>
      <c r="K8" s="657"/>
      <c r="L8" s="657"/>
      <c r="M8" s="657"/>
      <c r="N8" s="657"/>
      <c r="O8" s="657"/>
      <c r="P8" s="657"/>
      <c r="Q8" s="658"/>
      <c r="R8" s="659">
        <v>8536</v>
      </c>
      <c r="S8" s="660"/>
      <c r="T8" s="660"/>
      <c r="U8" s="660"/>
      <c r="V8" s="660"/>
      <c r="W8" s="660"/>
      <c r="X8" s="660"/>
      <c r="Y8" s="661"/>
      <c r="Z8" s="662">
        <v>0.1</v>
      </c>
      <c r="AA8" s="662"/>
      <c r="AB8" s="662"/>
      <c r="AC8" s="662"/>
      <c r="AD8" s="663">
        <v>8536</v>
      </c>
      <c r="AE8" s="663"/>
      <c r="AF8" s="663"/>
      <c r="AG8" s="663"/>
      <c r="AH8" s="663"/>
      <c r="AI8" s="663"/>
      <c r="AJ8" s="663"/>
      <c r="AK8" s="663"/>
      <c r="AL8" s="664">
        <v>0.2</v>
      </c>
      <c r="AM8" s="665"/>
      <c r="AN8" s="665"/>
      <c r="AO8" s="666"/>
      <c r="AP8" s="656" t="s">
        <v>228</v>
      </c>
      <c r="AQ8" s="657"/>
      <c r="AR8" s="657"/>
      <c r="AS8" s="657"/>
      <c r="AT8" s="657"/>
      <c r="AU8" s="657"/>
      <c r="AV8" s="657"/>
      <c r="AW8" s="657"/>
      <c r="AX8" s="657"/>
      <c r="AY8" s="657"/>
      <c r="AZ8" s="657"/>
      <c r="BA8" s="657"/>
      <c r="BB8" s="657"/>
      <c r="BC8" s="657"/>
      <c r="BD8" s="657"/>
      <c r="BE8" s="657"/>
      <c r="BF8" s="658"/>
      <c r="BG8" s="659">
        <v>40553</v>
      </c>
      <c r="BH8" s="660"/>
      <c r="BI8" s="660"/>
      <c r="BJ8" s="660"/>
      <c r="BK8" s="660"/>
      <c r="BL8" s="660"/>
      <c r="BM8" s="660"/>
      <c r="BN8" s="661"/>
      <c r="BO8" s="662">
        <v>1.4</v>
      </c>
      <c r="BP8" s="662"/>
      <c r="BQ8" s="662"/>
      <c r="BR8" s="662"/>
      <c r="BS8" s="668" t="s">
        <v>120</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2781266</v>
      </c>
      <c r="CS8" s="660"/>
      <c r="CT8" s="660"/>
      <c r="CU8" s="660"/>
      <c r="CV8" s="660"/>
      <c r="CW8" s="660"/>
      <c r="CX8" s="660"/>
      <c r="CY8" s="661"/>
      <c r="CZ8" s="662">
        <v>34</v>
      </c>
      <c r="DA8" s="662"/>
      <c r="DB8" s="662"/>
      <c r="DC8" s="662"/>
      <c r="DD8" s="668">
        <v>7227</v>
      </c>
      <c r="DE8" s="660"/>
      <c r="DF8" s="660"/>
      <c r="DG8" s="660"/>
      <c r="DH8" s="660"/>
      <c r="DI8" s="660"/>
      <c r="DJ8" s="660"/>
      <c r="DK8" s="660"/>
      <c r="DL8" s="660"/>
      <c r="DM8" s="660"/>
      <c r="DN8" s="660"/>
      <c r="DO8" s="660"/>
      <c r="DP8" s="661"/>
      <c r="DQ8" s="668">
        <v>1408874</v>
      </c>
      <c r="DR8" s="660"/>
      <c r="DS8" s="660"/>
      <c r="DT8" s="660"/>
      <c r="DU8" s="660"/>
      <c r="DV8" s="660"/>
      <c r="DW8" s="660"/>
      <c r="DX8" s="660"/>
      <c r="DY8" s="660"/>
      <c r="DZ8" s="660"/>
      <c r="EA8" s="660"/>
      <c r="EB8" s="660"/>
      <c r="EC8" s="669"/>
    </row>
    <row r="9" spans="2:143" ht="11.25" customHeight="1" x14ac:dyDescent="0.15">
      <c r="B9" s="656" t="s">
        <v>230</v>
      </c>
      <c r="C9" s="657"/>
      <c r="D9" s="657"/>
      <c r="E9" s="657"/>
      <c r="F9" s="657"/>
      <c r="G9" s="657"/>
      <c r="H9" s="657"/>
      <c r="I9" s="657"/>
      <c r="J9" s="657"/>
      <c r="K9" s="657"/>
      <c r="L9" s="657"/>
      <c r="M9" s="657"/>
      <c r="N9" s="657"/>
      <c r="O9" s="657"/>
      <c r="P9" s="657"/>
      <c r="Q9" s="658"/>
      <c r="R9" s="659">
        <v>8642</v>
      </c>
      <c r="S9" s="660"/>
      <c r="T9" s="660"/>
      <c r="U9" s="660"/>
      <c r="V9" s="660"/>
      <c r="W9" s="660"/>
      <c r="X9" s="660"/>
      <c r="Y9" s="661"/>
      <c r="Z9" s="662">
        <v>0.1</v>
      </c>
      <c r="AA9" s="662"/>
      <c r="AB9" s="662"/>
      <c r="AC9" s="662"/>
      <c r="AD9" s="663">
        <v>8642</v>
      </c>
      <c r="AE9" s="663"/>
      <c r="AF9" s="663"/>
      <c r="AG9" s="663"/>
      <c r="AH9" s="663"/>
      <c r="AI9" s="663"/>
      <c r="AJ9" s="663"/>
      <c r="AK9" s="663"/>
      <c r="AL9" s="664">
        <v>0.2</v>
      </c>
      <c r="AM9" s="665"/>
      <c r="AN9" s="665"/>
      <c r="AO9" s="666"/>
      <c r="AP9" s="656" t="s">
        <v>231</v>
      </c>
      <c r="AQ9" s="657"/>
      <c r="AR9" s="657"/>
      <c r="AS9" s="657"/>
      <c r="AT9" s="657"/>
      <c r="AU9" s="657"/>
      <c r="AV9" s="657"/>
      <c r="AW9" s="657"/>
      <c r="AX9" s="657"/>
      <c r="AY9" s="657"/>
      <c r="AZ9" s="657"/>
      <c r="BA9" s="657"/>
      <c r="BB9" s="657"/>
      <c r="BC9" s="657"/>
      <c r="BD9" s="657"/>
      <c r="BE9" s="657"/>
      <c r="BF9" s="658"/>
      <c r="BG9" s="659">
        <v>1049267</v>
      </c>
      <c r="BH9" s="660"/>
      <c r="BI9" s="660"/>
      <c r="BJ9" s="660"/>
      <c r="BK9" s="660"/>
      <c r="BL9" s="660"/>
      <c r="BM9" s="660"/>
      <c r="BN9" s="661"/>
      <c r="BO9" s="662">
        <v>36.799999999999997</v>
      </c>
      <c r="BP9" s="662"/>
      <c r="BQ9" s="662"/>
      <c r="BR9" s="662"/>
      <c r="BS9" s="668" t="s">
        <v>222</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983277</v>
      </c>
      <c r="CS9" s="660"/>
      <c r="CT9" s="660"/>
      <c r="CU9" s="660"/>
      <c r="CV9" s="660"/>
      <c r="CW9" s="660"/>
      <c r="CX9" s="660"/>
      <c r="CY9" s="661"/>
      <c r="CZ9" s="662">
        <v>12</v>
      </c>
      <c r="DA9" s="662"/>
      <c r="DB9" s="662"/>
      <c r="DC9" s="662"/>
      <c r="DD9" s="668">
        <v>937</v>
      </c>
      <c r="DE9" s="660"/>
      <c r="DF9" s="660"/>
      <c r="DG9" s="660"/>
      <c r="DH9" s="660"/>
      <c r="DI9" s="660"/>
      <c r="DJ9" s="660"/>
      <c r="DK9" s="660"/>
      <c r="DL9" s="660"/>
      <c r="DM9" s="660"/>
      <c r="DN9" s="660"/>
      <c r="DO9" s="660"/>
      <c r="DP9" s="661"/>
      <c r="DQ9" s="668">
        <v>961666</v>
      </c>
      <c r="DR9" s="660"/>
      <c r="DS9" s="660"/>
      <c r="DT9" s="660"/>
      <c r="DU9" s="660"/>
      <c r="DV9" s="660"/>
      <c r="DW9" s="660"/>
      <c r="DX9" s="660"/>
      <c r="DY9" s="660"/>
      <c r="DZ9" s="660"/>
      <c r="EA9" s="660"/>
      <c r="EB9" s="660"/>
      <c r="EC9" s="669"/>
    </row>
    <row r="10" spans="2:143" ht="11.25" customHeight="1" x14ac:dyDescent="0.15">
      <c r="B10" s="656" t="s">
        <v>233</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222</v>
      </c>
      <c r="AA10" s="662"/>
      <c r="AB10" s="662"/>
      <c r="AC10" s="662"/>
      <c r="AD10" s="663" t="s">
        <v>120</v>
      </c>
      <c r="AE10" s="663"/>
      <c r="AF10" s="663"/>
      <c r="AG10" s="663"/>
      <c r="AH10" s="663"/>
      <c r="AI10" s="663"/>
      <c r="AJ10" s="663"/>
      <c r="AK10" s="663"/>
      <c r="AL10" s="664" t="s">
        <v>222</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74784</v>
      </c>
      <c r="BH10" s="660"/>
      <c r="BI10" s="660"/>
      <c r="BJ10" s="660"/>
      <c r="BK10" s="660"/>
      <c r="BL10" s="660"/>
      <c r="BM10" s="660"/>
      <c r="BN10" s="661"/>
      <c r="BO10" s="662">
        <v>2.6</v>
      </c>
      <c r="BP10" s="662"/>
      <c r="BQ10" s="662"/>
      <c r="BR10" s="662"/>
      <c r="BS10" s="668" t="s">
        <v>120</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12308</v>
      </c>
      <c r="CS10" s="660"/>
      <c r="CT10" s="660"/>
      <c r="CU10" s="660"/>
      <c r="CV10" s="660"/>
      <c r="CW10" s="660"/>
      <c r="CX10" s="660"/>
      <c r="CY10" s="661"/>
      <c r="CZ10" s="662">
        <v>0.2</v>
      </c>
      <c r="DA10" s="662"/>
      <c r="DB10" s="662"/>
      <c r="DC10" s="662"/>
      <c r="DD10" s="668" t="s">
        <v>120</v>
      </c>
      <c r="DE10" s="660"/>
      <c r="DF10" s="660"/>
      <c r="DG10" s="660"/>
      <c r="DH10" s="660"/>
      <c r="DI10" s="660"/>
      <c r="DJ10" s="660"/>
      <c r="DK10" s="660"/>
      <c r="DL10" s="660"/>
      <c r="DM10" s="660"/>
      <c r="DN10" s="660"/>
      <c r="DO10" s="660"/>
      <c r="DP10" s="661"/>
      <c r="DQ10" s="668">
        <v>12308</v>
      </c>
      <c r="DR10" s="660"/>
      <c r="DS10" s="660"/>
      <c r="DT10" s="660"/>
      <c r="DU10" s="660"/>
      <c r="DV10" s="660"/>
      <c r="DW10" s="660"/>
      <c r="DX10" s="660"/>
      <c r="DY10" s="660"/>
      <c r="DZ10" s="660"/>
      <c r="EA10" s="660"/>
      <c r="EB10" s="660"/>
      <c r="EC10" s="669"/>
    </row>
    <row r="11" spans="2:143" ht="11.25" customHeight="1" x14ac:dyDescent="0.15">
      <c r="B11" s="656" t="s">
        <v>236</v>
      </c>
      <c r="C11" s="657"/>
      <c r="D11" s="657"/>
      <c r="E11" s="657"/>
      <c r="F11" s="657"/>
      <c r="G11" s="657"/>
      <c r="H11" s="657"/>
      <c r="I11" s="657"/>
      <c r="J11" s="657"/>
      <c r="K11" s="657"/>
      <c r="L11" s="657"/>
      <c r="M11" s="657"/>
      <c r="N11" s="657"/>
      <c r="O11" s="657"/>
      <c r="P11" s="657"/>
      <c r="Q11" s="658"/>
      <c r="R11" s="659" t="s">
        <v>222</v>
      </c>
      <c r="S11" s="660"/>
      <c r="T11" s="660"/>
      <c r="U11" s="660"/>
      <c r="V11" s="660"/>
      <c r="W11" s="660"/>
      <c r="X11" s="660"/>
      <c r="Y11" s="661"/>
      <c r="Z11" s="662" t="s">
        <v>120</v>
      </c>
      <c r="AA11" s="662"/>
      <c r="AB11" s="662"/>
      <c r="AC11" s="662"/>
      <c r="AD11" s="663" t="s">
        <v>222</v>
      </c>
      <c r="AE11" s="663"/>
      <c r="AF11" s="663"/>
      <c r="AG11" s="663"/>
      <c r="AH11" s="663"/>
      <c r="AI11" s="663"/>
      <c r="AJ11" s="663"/>
      <c r="AK11" s="663"/>
      <c r="AL11" s="664" t="s">
        <v>120</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95661</v>
      </c>
      <c r="BH11" s="660"/>
      <c r="BI11" s="660"/>
      <c r="BJ11" s="660"/>
      <c r="BK11" s="660"/>
      <c r="BL11" s="660"/>
      <c r="BM11" s="660"/>
      <c r="BN11" s="661"/>
      <c r="BO11" s="662">
        <v>3.4</v>
      </c>
      <c r="BP11" s="662"/>
      <c r="BQ11" s="662"/>
      <c r="BR11" s="662"/>
      <c r="BS11" s="668" t="s">
        <v>222</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129720</v>
      </c>
      <c r="CS11" s="660"/>
      <c r="CT11" s="660"/>
      <c r="CU11" s="660"/>
      <c r="CV11" s="660"/>
      <c r="CW11" s="660"/>
      <c r="CX11" s="660"/>
      <c r="CY11" s="661"/>
      <c r="CZ11" s="662">
        <v>1.6</v>
      </c>
      <c r="DA11" s="662"/>
      <c r="DB11" s="662"/>
      <c r="DC11" s="662"/>
      <c r="DD11" s="668">
        <v>30427</v>
      </c>
      <c r="DE11" s="660"/>
      <c r="DF11" s="660"/>
      <c r="DG11" s="660"/>
      <c r="DH11" s="660"/>
      <c r="DI11" s="660"/>
      <c r="DJ11" s="660"/>
      <c r="DK11" s="660"/>
      <c r="DL11" s="660"/>
      <c r="DM11" s="660"/>
      <c r="DN11" s="660"/>
      <c r="DO11" s="660"/>
      <c r="DP11" s="661"/>
      <c r="DQ11" s="668">
        <v>114071</v>
      </c>
      <c r="DR11" s="660"/>
      <c r="DS11" s="660"/>
      <c r="DT11" s="660"/>
      <c r="DU11" s="660"/>
      <c r="DV11" s="660"/>
      <c r="DW11" s="660"/>
      <c r="DX11" s="660"/>
      <c r="DY11" s="660"/>
      <c r="DZ11" s="660"/>
      <c r="EA11" s="660"/>
      <c r="EB11" s="660"/>
      <c r="EC11" s="669"/>
    </row>
    <row r="12" spans="2:143" ht="11.25" customHeight="1" x14ac:dyDescent="0.15">
      <c r="B12" s="656" t="s">
        <v>239</v>
      </c>
      <c r="C12" s="657"/>
      <c r="D12" s="657"/>
      <c r="E12" s="657"/>
      <c r="F12" s="657"/>
      <c r="G12" s="657"/>
      <c r="H12" s="657"/>
      <c r="I12" s="657"/>
      <c r="J12" s="657"/>
      <c r="K12" s="657"/>
      <c r="L12" s="657"/>
      <c r="M12" s="657"/>
      <c r="N12" s="657"/>
      <c r="O12" s="657"/>
      <c r="P12" s="657"/>
      <c r="Q12" s="658"/>
      <c r="R12" s="659">
        <v>428089</v>
      </c>
      <c r="S12" s="660"/>
      <c r="T12" s="660"/>
      <c r="U12" s="660"/>
      <c r="V12" s="660"/>
      <c r="W12" s="660"/>
      <c r="X12" s="660"/>
      <c r="Y12" s="661"/>
      <c r="Z12" s="662">
        <v>5</v>
      </c>
      <c r="AA12" s="662"/>
      <c r="AB12" s="662"/>
      <c r="AC12" s="662"/>
      <c r="AD12" s="663">
        <v>428089</v>
      </c>
      <c r="AE12" s="663"/>
      <c r="AF12" s="663"/>
      <c r="AG12" s="663"/>
      <c r="AH12" s="663"/>
      <c r="AI12" s="663"/>
      <c r="AJ12" s="663"/>
      <c r="AK12" s="663"/>
      <c r="AL12" s="664">
        <v>9.1</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1105983</v>
      </c>
      <c r="BH12" s="660"/>
      <c r="BI12" s="660"/>
      <c r="BJ12" s="660"/>
      <c r="BK12" s="660"/>
      <c r="BL12" s="660"/>
      <c r="BM12" s="660"/>
      <c r="BN12" s="661"/>
      <c r="BO12" s="662">
        <v>38.799999999999997</v>
      </c>
      <c r="BP12" s="662"/>
      <c r="BQ12" s="662"/>
      <c r="BR12" s="662"/>
      <c r="BS12" s="668" t="s">
        <v>222</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190677</v>
      </c>
      <c r="CS12" s="660"/>
      <c r="CT12" s="660"/>
      <c r="CU12" s="660"/>
      <c r="CV12" s="660"/>
      <c r="CW12" s="660"/>
      <c r="CX12" s="660"/>
      <c r="CY12" s="661"/>
      <c r="CZ12" s="662">
        <v>2.2999999999999998</v>
      </c>
      <c r="DA12" s="662"/>
      <c r="DB12" s="662"/>
      <c r="DC12" s="662"/>
      <c r="DD12" s="668">
        <v>8025</v>
      </c>
      <c r="DE12" s="660"/>
      <c r="DF12" s="660"/>
      <c r="DG12" s="660"/>
      <c r="DH12" s="660"/>
      <c r="DI12" s="660"/>
      <c r="DJ12" s="660"/>
      <c r="DK12" s="660"/>
      <c r="DL12" s="660"/>
      <c r="DM12" s="660"/>
      <c r="DN12" s="660"/>
      <c r="DO12" s="660"/>
      <c r="DP12" s="661"/>
      <c r="DQ12" s="668">
        <v>115533</v>
      </c>
      <c r="DR12" s="660"/>
      <c r="DS12" s="660"/>
      <c r="DT12" s="660"/>
      <c r="DU12" s="660"/>
      <c r="DV12" s="660"/>
      <c r="DW12" s="660"/>
      <c r="DX12" s="660"/>
      <c r="DY12" s="660"/>
      <c r="DZ12" s="660"/>
      <c r="EA12" s="660"/>
      <c r="EB12" s="660"/>
      <c r="EC12" s="669"/>
    </row>
    <row r="13" spans="2:143" ht="11.25" customHeight="1" x14ac:dyDescent="0.15">
      <c r="B13" s="656" t="s">
        <v>242</v>
      </c>
      <c r="C13" s="657"/>
      <c r="D13" s="657"/>
      <c r="E13" s="657"/>
      <c r="F13" s="657"/>
      <c r="G13" s="657"/>
      <c r="H13" s="657"/>
      <c r="I13" s="657"/>
      <c r="J13" s="657"/>
      <c r="K13" s="657"/>
      <c r="L13" s="657"/>
      <c r="M13" s="657"/>
      <c r="N13" s="657"/>
      <c r="O13" s="657"/>
      <c r="P13" s="657"/>
      <c r="Q13" s="658"/>
      <c r="R13" s="659">
        <v>6023</v>
      </c>
      <c r="S13" s="660"/>
      <c r="T13" s="660"/>
      <c r="U13" s="660"/>
      <c r="V13" s="660"/>
      <c r="W13" s="660"/>
      <c r="X13" s="660"/>
      <c r="Y13" s="661"/>
      <c r="Z13" s="662">
        <v>0.1</v>
      </c>
      <c r="AA13" s="662"/>
      <c r="AB13" s="662"/>
      <c r="AC13" s="662"/>
      <c r="AD13" s="663">
        <v>6023</v>
      </c>
      <c r="AE13" s="663"/>
      <c r="AF13" s="663"/>
      <c r="AG13" s="663"/>
      <c r="AH13" s="663"/>
      <c r="AI13" s="663"/>
      <c r="AJ13" s="663"/>
      <c r="AK13" s="663"/>
      <c r="AL13" s="664">
        <v>0.1</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1104760</v>
      </c>
      <c r="BH13" s="660"/>
      <c r="BI13" s="660"/>
      <c r="BJ13" s="660"/>
      <c r="BK13" s="660"/>
      <c r="BL13" s="660"/>
      <c r="BM13" s="660"/>
      <c r="BN13" s="661"/>
      <c r="BO13" s="662">
        <v>38.799999999999997</v>
      </c>
      <c r="BP13" s="662"/>
      <c r="BQ13" s="662"/>
      <c r="BR13" s="662"/>
      <c r="BS13" s="668" t="s">
        <v>120</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652843</v>
      </c>
      <c r="CS13" s="660"/>
      <c r="CT13" s="660"/>
      <c r="CU13" s="660"/>
      <c r="CV13" s="660"/>
      <c r="CW13" s="660"/>
      <c r="CX13" s="660"/>
      <c r="CY13" s="661"/>
      <c r="CZ13" s="662">
        <v>8</v>
      </c>
      <c r="DA13" s="662"/>
      <c r="DB13" s="662"/>
      <c r="DC13" s="662"/>
      <c r="DD13" s="668">
        <v>338545</v>
      </c>
      <c r="DE13" s="660"/>
      <c r="DF13" s="660"/>
      <c r="DG13" s="660"/>
      <c r="DH13" s="660"/>
      <c r="DI13" s="660"/>
      <c r="DJ13" s="660"/>
      <c r="DK13" s="660"/>
      <c r="DL13" s="660"/>
      <c r="DM13" s="660"/>
      <c r="DN13" s="660"/>
      <c r="DO13" s="660"/>
      <c r="DP13" s="661"/>
      <c r="DQ13" s="668">
        <v>357451</v>
      </c>
      <c r="DR13" s="660"/>
      <c r="DS13" s="660"/>
      <c r="DT13" s="660"/>
      <c r="DU13" s="660"/>
      <c r="DV13" s="660"/>
      <c r="DW13" s="660"/>
      <c r="DX13" s="660"/>
      <c r="DY13" s="660"/>
      <c r="DZ13" s="660"/>
      <c r="EA13" s="660"/>
      <c r="EB13" s="660"/>
      <c r="EC13" s="669"/>
    </row>
    <row r="14" spans="2:143" ht="11.25" customHeight="1" x14ac:dyDescent="0.15">
      <c r="B14" s="656" t="s">
        <v>245</v>
      </c>
      <c r="C14" s="657"/>
      <c r="D14" s="657"/>
      <c r="E14" s="657"/>
      <c r="F14" s="657"/>
      <c r="G14" s="657"/>
      <c r="H14" s="657"/>
      <c r="I14" s="657"/>
      <c r="J14" s="657"/>
      <c r="K14" s="657"/>
      <c r="L14" s="657"/>
      <c r="M14" s="657"/>
      <c r="N14" s="657"/>
      <c r="O14" s="657"/>
      <c r="P14" s="657"/>
      <c r="Q14" s="658"/>
      <c r="R14" s="659" t="s">
        <v>222</v>
      </c>
      <c r="S14" s="660"/>
      <c r="T14" s="660"/>
      <c r="U14" s="660"/>
      <c r="V14" s="660"/>
      <c r="W14" s="660"/>
      <c r="X14" s="660"/>
      <c r="Y14" s="661"/>
      <c r="Z14" s="662" t="s">
        <v>120</v>
      </c>
      <c r="AA14" s="662"/>
      <c r="AB14" s="662"/>
      <c r="AC14" s="662"/>
      <c r="AD14" s="663" t="s">
        <v>222</v>
      </c>
      <c r="AE14" s="663"/>
      <c r="AF14" s="663"/>
      <c r="AG14" s="663"/>
      <c r="AH14" s="663"/>
      <c r="AI14" s="663"/>
      <c r="AJ14" s="663"/>
      <c r="AK14" s="663"/>
      <c r="AL14" s="664" t="s">
        <v>222</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62534</v>
      </c>
      <c r="BH14" s="660"/>
      <c r="BI14" s="660"/>
      <c r="BJ14" s="660"/>
      <c r="BK14" s="660"/>
      <c r="BL14" s="660"/>
      <c r="BM14" s="660"/>
      <c r="BN14" s="661"/>
      <c r="BO14" s="662">
        <v>2.2000000000000002</v>
      </c>
      <c r="BP14" s="662"/>
      <c r="BQ14" s="662"/>
      <c r="BR14" s="662"/>
      <c r="BS14" s="668" t="s">
        <v>222</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295898</v>
      </c>
      <c r="CS14" s="660"/>
      <c r="CT14" s="660"/>
      <c r="CU14" s="660"/>
      <c r="CV14" s="660"/>
      <c r="CW14" s="660"/>
      <c r="CX14" s="660"/>
      <c r="CY14" s="661"/>
      <c r="CZ14" s="662">
        <v>3.6</v>
      </c>
      <c r="DA14" s="662"/>
      <c r="DB14" s="662"/>
      <c r="DC14" s="662"/>
      <c r="DD14" s="668">
        <v>7924</v>
      </c>
      <c r="DE14" s="660"/>
      <c r="DF14" s="660"/>
      <c r="DG14" s="660"/>
      <c r="DH14" s="660"/>
      <c r="DI14" s="660"/>
      <c r="DJ14" s="660"/>
      <c r="DK14" s="660"/>
      <c r="DL14" s="660"/>
      <c r="DM14" s="660"/>
      <c r="DN14" s="660"/>
      <c r="DO14" s="660"/>
      <c r="DP14" s="661"/>
      <c r="DQ14" s="668">
        <v>294368</v>
      </c>
      <c r="DR14" s="660"/>
      <c r="DS14" s="660"/>
      <c r="DT14" s="660"/>
      <c r="DU14" s="660"/>
      <c r="DV14" s="660"/>
      <c r="DW14" s="660"/>
      <c r="DX14" s="660"/>
      <c r="DY14" s="660"/>
      <c r="DZ14" s="660"/>
      <c r="EA14" s="660"/>
      <c r="EB14" s="660"/>
      <c r="EC14" s="669"/>
    </row>
    <row r="15" spans="2:143" ht="11.25" customHeight="1" x14ac:dyDescent="0.15">
      <c r="B15" s="656" t="s">
        <v>248</v>
      </c>
      <c r="C15" s="657"/>
      <c r="D15" s="657"/>
      <c r="E15" s="657"/>
      <c r="F15" s="657"/>
      <c r="G15" s="657"/>
      <c r="H15" s="657"/>
      <c r="I15" s="657"/>
      <c r="J15" s="657"/>
      <c r="K15" s="657"/>
      <c r="L15" s="657"/>
      <c r="M15" s="657"/>
      <c r="N15" s="657"/>
      <c r="O15" s="657"/>
      <c r="P15" s="657"/>
      <c r="Q15" s="658"/>
      <c r="R15" s="659">
        <v>24899</v>
      </c>
      <c r="S15" s="660"/>
      <c r="T15" s="660"/>
      <c r="U15" s="660"/>
      <c r="V15" s="660"/>
      <c r="W15" s="660"/>
      <c r="X15" s="660"/>
      <c r="Y15" s="661"/>
      <c r="Z15" s="662">
        <v>0.3</v>
      </c>
      <c r="AA15" s="662"/>
      <c r="AB15" s="662"/>
      <c r="AC15" s="662"/>
      <c r="AD15" s="663">
        <v>24899</v>
      </c>
      <c r="AE15" s="663"/>
      <c r="AF15" s="663"/>
      <c r="AG15" s="663"/>
      <c r="AH15" s="663"/>
      <c r="AI15" s="663"/>
      <c r="AJ15" s="663"/>
      <c r="AK15" s="663"/>
      <c r="AL15" s="664">
        <v>0.5</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200469</v>
      </c>
      <c r="BH15" s="660"/>
      <c r="BI15" s="660"/>
      <c r="BJ15" s="660"/>
      <c r="BK15" s="660"/>
      <c r="BL15" s="660"/>
      <c r="BM15" s="660"/>
      <c r="BN15" s="661"/>
      <c r="BO15" s="662">
        <v>7</v>
      </c>
      <c r="BP15" s="662"/>
      <c r="BQ15" s="662"/>
      <c r="BR15" s="662"/>
      <c r="BS15" s="668" t="s">
        <v>222</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1198982</v>
      </c>
      <c r="CS15" s="660"/>
      <c r="CT15" s="660"/>
      <c r="CU15" s="660"/>
      <c r="CV15" s="660"/>
      <c r="CW15" s="660"/>
      <c r="CX15" s="660"/>
      <c r="CY15" s="661"/>
      <c r="CZ15" s="662">
        <v>14.7</v>
      </c>
      <c r="DA15" s="662"/>
      <c r="DB15" s="662"/>
      <c r="DC15" s="662"/>
      <c r="DD15" s="668">
        <v>376298</v>
      </c>
      <c r="DE15" s="660"/>
      <c r="DF15" s="660"/>
      <c r="DG15" s="660"/>
      <c r="DH15" s="660"/>
      <c r="DI15" s="660"/>
      <c r="DJ15" s="660"/>
      <c r="DK15" s="660"/>
      <c r="DL15" s="660"/>
      <c r="DM15" s="660"/>
      <c r="DN15" s="660"/>
      <c r="DO15" s="660"/>
      <c r="DP15" s="661"/>
      <c r="DQ15" s="668">
        <v>778942</v>
      </c>
      <c r="DR15" s="660"/>
      <c r="DS15" s="660"/>
      <c r="DT15" s="660"/>
      <c r="DU15" s="660"/>
      <c r="DV15" s="660"/>
      <c r="DW15" s="660"/>
      <c r="DX15" s="660"/>
      <c r="DY15" s="660"/>
      <c r="DZ15" s="660"/>
      <c r="EA15" s="660"/>
      <c r="EB15" s="660"/>
      <c r="EC15" s="669"/>
    </row>
    <row r="16" spans="2:143" ht="11.25" customHeight="1" x14ac:dyDescent="0.15">
      <c r="B16" s="656" t="s">
        <v>251</v>
      </c>
      <c r="C16" s="657"/>
      <c r="D16" s="657"/>
      <c r="E16" s="657"/>
      <c r="F16" s="657"/>
      <c r="G16" s="657"/>
      <c r="H16" s="657"/>
      <c r="I16" s="657"/>
      <c r="J16" s="657"/>
      <c r="K16" s="657"/>
      <c r="L16" s="657"/>
      <c r="M16" s="657"/>
      <c r="N16" s="657"/>
      <c r="O16" s="657"/>
      <c r="P16" s="657"/>
      <c r="Q16" s="658"/>
      <c r="R16" s="659" t="s">
        <v>222</v>
      </c>
      <c r="S16" s="660"/>
      <c r="T16" s="660"/>
      <c r="U16" s="660"/>
      <c r="V16" s="660"/>
      <c r="W16" s="660"/>
      <c r="X16" s="660"/>
      <c r="Y16" s="661"/>
      <c r="Z16" s="662" t="s">
        <v>120</v>
      </c>
      <c r="AA16" s="662"/>
      <c r="AB16" s="662"/>
      <c r="AC16" s="662"/>
      <c r="AD16" s="663" t="s">
        <v>222</v>
      </c>
      <c r="AE16" s="663"/>
      <c r="AF16" s="663"/>
      <c r="AG16" s="663"/>
      <c r="AH16" s="663"/>
      <c r="AI16" s="663"/>
      <c r="AJ16" s="663"/>
      <c r="AK16" s="663"/>
      <c r="AL16" s="664" t="s">
        <v>120</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222</v>
      </c>
      <c r="BP16" s="662"/>
      <c r="BQ16" s="662"/>
      <c r="BR16" s="662"/>
      <c r="BS16" s="668" t="s">
        <v>120</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t="s">
        <v>222</v>
      </c>
      <c r="CS16" s="660"/>
      <c r="CT16" s="660"/>
      <c r="CU16" s="660"/>
      <c r="CV16" s="660"/>
      <c r="CW16" s="660"/>
      <c r="CX16" s="660"/>
      <c r="CY16" s="661"/>
      <c r="CZ16" s="662" t="s">
        <v>120</v>
      </c>
      <c r="DA16" s="662"/>
      <c r="DB16" s="662"/>
      <c r="DC16" s="662"/>
      <c r="DD16" s="668" t="s">
        <v>222</v>
      </c>
      <c r="DE16" s="660"/>
      <c r="DF16" s="660"/>
      <c r="DG16" s="660"/>
      <c r="DH16" s="660"/>
      <c r="DI16" s="660"/>
      <c r="DJ16" s="660"/>
      <c r="DK16" s="660"/>
      <c r="DL16" s="660"/>
      <c r="DM16" s="660"/>
      <c r="DN16" s="660"/>
      <c r="DO16" s="660"/>
      <c r="DP16" s="661"/>
      <c r="DQ16" s="668" t="s">
        <v>120</v>
      </c>
      <c r="DR16" s="660"/>
      <c r="DS16" s="660"/>
      <c r="DT16" s="660"/>
      <c r="DU16" s="660"/>
      <c r="DV16" s="660"/>
      <c r="DW16" s="660"/>
      <c r="DX16" s="660"/>
      <c r="DY16" s="660"/>
      <c r="DZ16" s="660"/>
      <c r="EA16" s="660"/>
      <c r="EB16" s="660"/>
      <c r="EC16" s="669"/>
    </row>
    <row r="17" spans="2:133" ht="11.25" customHeight="1" x14ac:dyDescent="0.15">
      <c r="B17" s="656" t="s">
        <v>254</v>
      </c>
      <c r="C17" s="657"/>
      <c r="D17" s="657"/>
      <c r="E17" s="657"/>
      <c r="F17" s="657"/>
      <c r="G17" s="657"/>
      <c r="H17" s="657"/>
      <c r="I17" s="657"/>
      <c r="J17" s="657"/>
      <c r="K17" s="657"/>
      <c r="L17" s="657"/>
      <c r="M17" s="657"/>
      <c r="N17" s="657"/>
      <c r="O17" s="657"/>
      <c r="P17" s="657"/>
      <c r="Q17" s="658"/>
      <c r="R17" s="659">
        <v>19433</v>
      </c>
      <c r="S17" s="660"/>
      <c r="T17" s="660"/>
      <c r="U17" s="660"/>
      <c r="V17" s="660"/>
      <c r="W17" s="660"/>
      <c r="X17" s="660"/>
      <c r="Y17" s="661"/>
      <c r="Z17" s="662">
        <v>0.2</v>
      </c>
      <c r="AA17" s="662"/>
      <c r="AB17" s="662"/>
      <c r="AC17" s="662"/>
      <c r="AD17" s="663">
        <v>19433</v>
      </c>
      <c r="AE17" s="663"/>
      <c r="AF17" s="663"/>
      <c r="AG17" s="663"/>
      <c r="AH17" s="663"/>
      <c r="AI17" s="663"/>
      <c r="AJ17" s="663"/>
      <c r="AK17" s="663"/>
      <c r="AL17" s="664">
        <v>0.4</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222</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487418</v>
      </c>
      <c r="CS17" s="660"/>
      <c r="CT17" s="660"/>
      <c r="CU17" s="660"/>
      <c r="CV17" s="660"/>
      <c r="CW17" s="660"/>
      <c r="CX17" s="660"/>
      <c r="CY17" s="661"/>
      <c r="CZ17" s="662">
        <v>6</v>
      </c>
      <c r="DA17" s="662"/>
      <c r="DB17" s="662"/>
      <c r="DC17" s="662"/>
      <c r="DD17" s="668" t="s">
        <v>222</v>
      </c>
      <c r="DE17" s="660"/>
      <c r="DF17" s="660"/>
      <c r="DG17" s="660"/>
      <c r="DH17" s="660"/>
      <c r="DI17" s="660"/>
      <c r="DJ17" s="660"/>
      <c r="DK17" s="660"/>
      <c r="DL17" s="660"/>
      <c r="DM17" s="660"/>
      <c r="DN17" s="660"/>
      <c r="DO17" s="660"/>
      <c r="DP17" s="661"/>
      <c r="DQ17" s="668">
        <v>481651</v>
      </c>
      <c r="DR17" s="660"/>
      <c r="DS17" s="660"/>
      <c r="DT17" s="660"/>
      <c r="DU17" s="660"/>
      <c r="DV17" s="660"/>
      <c r="DW17" s="660"/>
      <c r="DX17" s="660"/>
      <c r="DY17" s="660"/>
      <c r="DZ17" s="660"/>
      <c r="EA17" s="660"/>
      <c r="EB17" s="660"/>
      <c r="EC17" s="669"/>
    </row>
    <row r="18" spans="2:133" ht="11.25" customHeight="1" x14ac:dyDescent="0.15">
      <c r="B18" s="656" t="s">
        <v>257</v>
      </c>
      <c r="C18" s="657"/>
      <c r="D18" s="657"/>
      <c r="E18" s="657"/>
      <c r="F18" s="657"/>
      <c r="G18" s="657"/>
      <c r="H18" s="657"/>
      <c r="I18" s="657"/>
      <c r="J18" s="657"/>
      <c r="K18" s="657"/>
      <c r="L18" s="657"/>
      <c r="M18" s="657"/>
      <c r="N18" s="657"/>
      <c r="O18" s="657"/>
      <c r="P18" s="657"/>
      <c r="Q18" s="658"/>
      <c r="R18" s="659">
        <v>1638122</v>
      </c>
      <c r="S18" s="660"/>
      <c r="T18" s="660"/>
      <c r="U18" s="660"/>
      <c r="V18" s="660"/>
      <c r="W18" s="660"/>
      <c r="X18" s="660"/>
      <c r="Y18" s="661"/>
      <c r="Z18" s="662">
        <v>19</v>
      </c>
      <c r="AA18" s="662"/>
      <c r="AB18" s="662"/>
      <c r="AC18" s="662"/>
      <c r="AD18" s="663">
        <v>1472466</v>
      </c>
      <c r="AE18" s="663"/>
      <c r="AF18" s="663"/>
      <c r="AG18" s="663"/>
      <c r="AH18" s="663"/>
      <c r="AI18" s="663"/>
      <c r="AJ18" s="663"/>
      <c r="AK18" s="663"/>
      <c r="AL18" s="664">
        <v>31.2</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120</v>
      </c>
      <c r="BP18" s="662"/>
      <c r="BQ18" s="662"/>
      <c r="BR18" s="662"/>
      <c r="BS18" s="668" t="s">
        <v>222</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222</v>
      </c>
      <c r="CS18" s="660"/>
      <c r="CT18" s="660"/>
      <c r="CU18" s="660"/>
      <c r="CV18" s="660"/>
      <c r="CW18" s="660"/>
      <c r="CX18" s="660"/>
      <c r="CY18" s="661"/>
      <c r="CZ18" s="662" t="s">
        <v>120</v>
      </c>
      <c r="DA18" s="662"/>
      <c r="DB18" s="662"/>
      <c r="DC18" s="662"/>
      <c r="DD18" s="668" t="s">
        <v>222</v>
      </c>
      <c r="DE18" s="660"/>
      <c r="DF18" s="660"/>
      <c r="DG18" s="660"/>
      <c r="DH18" s="660"/>
      <c r="DI18" s="660"/>
      <c r="DJ18" s="660"/>
      <c r="DK18" s="660"/>
      <c r="DL18" s="660"/>
      <c r="DM18" s="660"/>
      <c r="DN18" s="660"/>
      <c r="DO18" s="660"/>
      <c r="DP18" s="661"/>
      <c r="DQ18" s="668" t="s">
        <v>222</v>
      </c>
      <c r="DR18" s="660"/>
      <c r="DS18" s="660"/>
      <c r="DT18" s="660"/>
      <c r="DU18" s="660"/>
      <c r="DV18" s="660"/>
      <c r="DW18" s="660"/>
      <c r="DX18" s="660"/>
      <c r="DY18" s="660"/>
      <c r="DZ18" s="660"/>
      <c r="EA18" s="660"/>
      <c r="EB18" s="660"/>
      <c r="EC18" s="669"/>
    </row>
    <row r="19" spans="2:133" ht="11.25" customHeight="1" x14ac:dyDescent="0.15">
      <c r="B19" s="656" t="s">
        <v>260</v>
      </c>
      <c r="C19" s="657"/>
      <c r="D19" s="657"/>
      <c r="E19" s="657"/>
      <c r="F19" s="657"/>
      <c r="G19" s="657"/>
      <c r="H19" s="657"/>
      <c r="I19" s="657"/>
      <c r="J19" s="657"/>
      <c r="K19" s="657"/>
      <c r="L19" s="657"/>
      <c r="M19" s="657"/>
      <c r="N19" s="657"/>
      <c r="O19" s="657"/>
      <c r="P19" s="657"/>
      <c r="Q19" s="658"/>
      <c r="R19" s="659">
        <v>1472466</v>
      </c>
      <c r="S19" s="660"/>
      <c r="T19" s="660"/>
      <c r="U19" s="660"/>
      <c r="V19" s="660"/>
      <c r="W19" s="660"/>
      <c r="X19" s="660"/>
      <c r="Y19" s="661"/>
      <c r="Z19" s="662">
        <v>17.100000000000001</v>
      </c>
      <c r="AA19" s="662"/>
      <c r="AB19" s="662"/>
      <c r="AC19" s="662"/>
      <c r="AD19" s="663">
        <v>1472466</v>
      </c>
      <c r="AE19" s="663"/>
      <c r="AF19" s="663"/>
      <c r="AG19" s="663"/>
      <c r="AH19" s="663"/>
      <c r="AI19" s="663"/>
      <c r="AJ19" s="663"/>
      <c r="AK19" s="663"/>
      <c r="AL19" s="664">
        <v>31.2</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v>219112</v>
      </c>
      <c r="BH19" s="660"/>
      <c r="BI19" s="660"/>
      <c r="BJ19" s="660"/>
      <c r="BK19" s="660"/>
      <c r="BL19" s="660"/>
      <c r="BM19" s="660"/>
      <c r="BN19" s="661"/>
      <c r="BO19" s="662">
        <v>7.7</v>
      </c>
      <c r="BP19" s="662"/>
      <c r="BQ19" s="662"/>
      <c r="BR19" s="662"/>
      <c r="BS19" s="668" t="s">
        <v>120</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222</v>
      </c>
      <c r="DA19" s="662"/>
      <c r="DB19" s="662"/>
      <c r="DC19" s="662"/>
      <c r="DD19" s="668" t="s">
        <v>222</v>
      </c>
      <c r="DE19" s="660"/>
      <c r="DF19" s="660"/>
      <c r="DG19" s="660"/>
      <c r="DH19" s="660"/>
      <c r="DI19" s="660"/>
      <c r="DJ19" s="660"/>
      <c r="DK19" s="660"/>
      <c r="DL19" s="660"/>
      <c r="DM19" s="660"/>
      <c r="DN19" s="660"/>
      <c r="DO19" s="660"/>
      <c r="DP19" s="661"/>
      <c r="DQ19" s="668" t="s">
        <v>222</v>
      </c>
      <c r="DR19" s="660"/>
      <c r="DS19" s="660"/>
      <c r="DT19" s="660"/>
      <c r="DU19" s="660"/>
      <c r="DV19" s="660"/>
      <c r="DW19" s="660"/>
      <c r="DX19" s="660"/>
      <c r="DY19" s="660"/>
      <c r="DZ19" s="660"/>
      <c r="EA19" s="660"/>
      <c r="EB19" s="660"/>
      <c r="EC19" s="669"/>
    </row>
    <row r="20" spans="2:133" ht="11.25" customHeight="1" x14ac:dyDescent="0.15">
      <c r="B20" s="656" t="s">
        <v>263</v>
      </c>
      <c r="C20" s="657"/>
      <c r="D20" s="657"/>
      <c r="E20" s="657"/>
      <c r="F20" s="657"/>
      <c r="G20" s="657"/>
      <c r="H20" s="657"/>
      <c r="I20" s="657"/>
      <c r="J20" s="657"/>
      <c r="K20" s="657"/>
      <c r="L20" s="657"/>
      <c r="M20" s="657"/>
      <c r="N20" s="657"/>
      <c r="O20" s="657"/>
      <c r="P20" s="657"/>
      <c r="Q20" s="658"/>
      <c r="R20" s="659">
        <v>146077</v>
      </c>
      <c r="S20" s="660"/>
      <c r="T20" s="660"/>
      <c r="U20" s="660"/>
      <c r="V20" s="660"/>
      <c r="W20" s="660"/>
      <c r="X20" s="660"/>
      <c r="Y20" s="661"/>
      <c r="Z20" s="662">
        <v>1.7</v>
      </c>
      <c r="AA20" s="662"/>
      <c r="AB20" s="662"/>
      <c r="AC20" s="662"/>
      <c r="AD20" s="663" t="s">
        <v>120</v>
      </c>
      <c r="AE20" s="663"/>
      <c r="AF20" s="663"/>
      <c r="AG20" s="663"/>
      <c r="AH20" s="663"/>
      <c r="AI20" s="663"/>
      <c r="AJ20" s="663"/>
      <c r="AK20" s="663"/>
      <c r="AL20" s="664" t="s">
        <v>222</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v>219112</v>
      </c>
      <c r="BH20" s="660"/>
      <c r="BI20" s="660"/>
      <c r="BJ20" s="660"/>
      <c r="BK20" s="660"/>
      <c r="BL20" s="660"/>
      <c r="BM20" s="660"/>
      <c r="BN20" s="661"/>
      <c r="BO20" s="662">
        <v>7.7</v>
      </c>
      <c r="BP20" s="662"/>
      <c r="BQ20" s="662"/>
      <c r="BR20" s="662"/>
      <c r="BS20" s="668" t="s">
        <v>120</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8173409</v>
      </c>
      <c r="CS20" s="660"/>
      <c r="CT20" s="660"/>
      <c r="CU20" s="660"/>
      <c r="CV20" s="660"/>
      <c r="CW20" s="660"/>
      <c r="CX20" s="660"/>
      <c r="CY20" s="661"/>
      <c r="CZ20" s="662">
        <v>100</v>
      </c>
      <c r="DA20" s="662"/>
      <c r="DB20" s="662"/>
      <c r="DC20" s="662"/>
      <c r="DD20" s="668">
        <v>858244</v>
      </c>
      <c r="DE20" s="660"/>
      <c r="DF20" s="660"/>
      <c r="DG20" s="660"/>
      <c r="DH20" s="660"/>
      <c r="DI20" s="660"/>
      <c r="DJ20" s="660"/>
      <c r="DK20" s="660"/>
      <c r="DL20" s="660"/>
      <c r="DM20" s="660"/>
      <c r="DN20" s="660"/>
      <c r="DO20" s="660"/>
      <c r="DP20" s="661"/>
      <c r="DQ20" s="668">
        <v>5747526</v>
      </c>
      <c r="DR20" s="660"/>
      <c r="DS20" s="660"/>
      <c r="DT20" s="660"/>
      <c r="DU20" s="660"/>
      <c r="DV20" s="660"/>
      <c r="DW20" s="660"/>
      <c r="DX20" s="660"/>
      <c r="DY20" s="660"/>
      <c r="DZ20" s="660"/>
      <c r="EA20" s="660"/>
      <c r="EB20" s="660"/>
      <c r="EC20" s="669"/>
    </row>
    <row r="21" spans="2:133" ht="11.25" customHeight="1" x14ac:dyDescent="0.15">
      <c r="B21" s="656" t="s">
        <v>266</v>
      </c>
      <c r="C21" s="657"/>
      <c r="D21" s="657"/>
      <c r="E21" s="657"/>
      <c r="F21" s="657"/>
      <c r="G21" s="657"/>
      <c r="H21" s="657"/>
      <c r="I21" s="657"/>
      <c r="J21" s="657"/>
      <c r="K21" s="657"/>
      <c r="L21" s="657"/>
      <c r="M21" s="657"/>
      <c r="N21" s="657"/>
      <c r="O21" s="657"/>
      <c r="P21" s="657"/>
      <c r="Q21" s="658"/>
      <c r="R21" s="659">
        <v>19579</v>
      </c>
      <c r="S21" s="660"/>
      <c r="T21" s="660"/>
      <c r="U21" s="660"/>
      <c r="V21" s="660"/>
      <c r="W21" s="660"/>
      <c r="X21" s="660"/>
      <c r="Y21" s="661"/>
      <c r="Z21" s="662">
        <v>0.2</v>
      </c>
      <c r="AA21" s="662"/>
      <c r="AB21" s="662"/>
      <c r="AC21" s="662"/>
      <c r="AD21" s="663" t="s">
        <v>222</v>
      </c>
      <c r="AE21" s="663"/>
      <c r="AF21" s="663"/>
      <c r="AG21" s="663"/>
      <c r="AH21" s="663"/>
      <c r="AI21" s="663"/>
      <c r="AJ21" s="663"/>
      <c r="AK21" s="663"/>
      <c r="AL21" s="664" t="s">
        <v>120</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v>7112</v>
      </c>
      <c r="BH21" s="660"/>
      <c r="BI21" s="660"/>
      <c r="BJ21" s="660"/>
      <c r="BK21" s="660"/>
      <c r="BL21" s="660"/>
      <c r="BM21" s="660"/>
      <c r="BN21" s="661"/>
      <c r="BO21" s="662">
        <v>0.2</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268</v>
      </c>
      <c r="C22" s="657"/>
      <c r="D22" s="657"/>
      <c r="E22" s="657"/>
      <c r="F22" s="657"/>
      <c r="G22" s="657"/>
      <c r="H22" s="657"/>
      <c r="I22" s="657"/>
      <c r="J22" s="657"/>
      <c r="K22" s="657"/>
      <c r="L22" s="657"/>
      <c r="M22" s="657"/>
      <c r="N22" s="657"/>
      <c r="O22" s="657"/>
      <c r="P22" s="657"/>
      <c r="Q22" s="658"/>
      <c r="R22" s="659">
        <v>5063152</v>
      </c>
      <c r="S22" s="660"/>
      <c r="T22" s="660"/>
      <c r="U22" s="660"/>
      <c r="V22" s="660"/>
      <c r="W22" s="660"/>
      <c r="X22" s="660"/>
      <c r="Y22" s="661"/>
      <c r="Z22" s="662">
        <v>58.6</v>
      </c>
      <c r="AA22" s="662"/>
      <c r="AB22" s="662"/>
      <c r="AC22" s="662"/>
      <c r="AD22" s="663">
        <v>4685496</v>
      </c>
      <c r="AE22" s="663"/>
      <c r="AF22" s="663"/>
      <c r="AG22" s="663"/>
      <c r="AH22" s="663"/>
      <c r="AI22" s="663"/>
      <c r="AJ22" s="663"/>
      <c r="AK22" s="663"/>
      <c r="AL22" s="664">
        <v>99.1</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222</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271</v>
      </c>
      <c r="C23" s="657"/>
      <c r="D23" s="657"/>
      <c r="E23" s="657"/>
      <c r="F23" s="657"/>
      <c r="G23" s="657"/>
      <c r="H23" s="657"/>
      <c r="I23" s="657"/>
      <c r="J23" s="657"/>
      <c r="K23" s="657"/>
      <c r="L23" s="657"/>
      <c r="M23" s="657"/>
      <c r="N23" s="657"/>
      <c r="O23" s="657"/>
      <c r="P23" s="657"/>
      <c r="Q23" s="658"/>
      <c r="R23" s="659">
        <v>4043</v>
      </c>
      <c r="S23" s="660"/>
      <c r="T23" s="660"/>
      <c r="U23" s="660"/>
      <c r="V23" s="660"/>
      <c r="W23" s="660"/>
      <c r="X23" s="660"/>
      <c r="Y23" s="661"/>
      <c r="Z23" s="662">
        <v>0</v>
      </c>
      <c r="AA23" s="662"/>
      <c r="AB23" s="662"/>
      <c r="AC23" s="662"/>
      <c r="AD23" s="663">
        <v>4043</v>
      </c>
      <c r="AE23" s="663"/>
      <c r="AF23" s="663"/>
      <c r="AG23" s="663"/>
      <c r="AH23" s="663"/>
      <c r="AI23" s="663"/>
      <c r="AJ23" s="663"/>
      <c r="AK23" s="663"/>
      <c r="AL23" s="664">
        <v>0.1</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v>212000</v>
      </c>
      <c r="BH23" s="660"/>
      <c r="BI23" s="660"/>
      <c r="BJ23" s="660"/>
      <c r="BK23" s="660"/>
      <c r="BL23" s="660"/>
      <c r="BM23" s="660"/>
      <c r="BN23" s="661"/>
      <c r="BO23" s="662">
        <v>7.4</v>
      </c>
      <c r="BP23" s="662"/>
      <c r="BQ23" s="662"/>
      <c r="BR23" s="662"/>
      <c r="BS23" s="668" t="s">
        <v>222</v>
      </c>
      <c r="BT23" s="660"/>
      <c r="BU23" s="660"/>
      <c r="BV23" s="660"/>
      <c r="BW23" s="660"/>
      <c r="BX23" s="660"/>
      <c r="BY23" s="660"/>
      <c r="BZ23" s="660"/>
      <c r="CA23" s="660"/>
      <c r="CB23" s="669"/>
      <c r="CD23" s="641" t="s">
        <v>211</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x14ac:dyDescent="0.15">
      <c r="B24" s="656" t="s">
        <v>278</v>
      </c>
      <c r="C24" s="657"/>
      <c r="D24" s="657"/>
      <c r="E24" s="657"/>
      <c r="F24" s="657"/>
      <c r="G24" s="657"/>
      <c r="H24" s="657"/>
      <c r="I24" s="657"/>
      <c r="J24" s="657"/>
      <c r="K24" s="657"/>
      <c r="L24" s="657"/>
      <c r="M24" s="657"/>
      <c r="N24" s="657"/>
      <c r="O24" s="657"/>
      <c r="P24" s="657"/>
      <c r="Q24" s="658"/>
      <c r="R24" s="659">
        <v>136250</v>
      </c>
      <c r="S24" s="660"/>
      <c r="T24" s="660"/>
      <c r="U24" s="660"/>
      <c r="V24" s="660"/>
      <c r="W24" s="660"/>
      <c r="X24" s="660"/>
      <c r="Y24" s="661"/>
      <c r="Z24" s="662">
        <v>1.6</v>
      </c>
      <c r="AA24" s="662"/>
      <c r="AB24" s="662"/>
      <c r="AC24" s="662"/>
      <c r="AD24" s="663">
        <v>12751</v>
      </c>
      <c r="AE24" s="663"/>
      <c r="AF24" s="663"/>
      <c r="AG24" s="663"/>
      <c r="AH24" s="663"/>
      <c r="AI24" s="663"/>
      <c r="AJ24" s="663"/>
      <c r="AK24" s="663"/>
      <c r="AL24" s="664">
        <v>0.3</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222</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3375399</v>
      </c>
      <c r="CS24" s="649"/>
      <c r="CT24" s="649"/>
      <c r="CU24" s="649"/>
      <c r="CV24" s="649"/>
      <c r="CW24" s="649"/>
      <c r="CX24" s="649"/>
      <c r="CY24" s="650"/>
      <c r="CZ24" s="653">
        <v>41.3</v>
      </c>
      <c r="DA24" s="654"/>
      <c r="DB24" s="654"/>
      <c r="DC24" s="673"/>
      <c r="DD24" s="692">
        <v>2201539</v>
      </c>
      <c r="DE24" s="649"/>
      <c r="DF24" s="649"/>
      <c r="DG24" s="649"/>
      <c r="DH24" s="649"/>
      <c r="DI24" s="649"/>
      <c r="DJ24" s="649"/>
      <c r="DK24" s="650"/>
      <c r="DL24" s="692">
        <v>2145194</v>
      </c>
      <c r="DM24" s="649"/>
      <c r="DN24" s="649"/>
      <c r="DO24" s="649"/>
      <c r="DP24" s="649"/>
      <c r="DQ24" s="649"/>
      <c r="DR24" s="649"/>
      <c r="DS24" s="649"/>
      <c r="DT24" s="649"/>
      <c r="DU24" s="649"/>
      <c r="DV24" s="650"/>
      <c r="DW24" s="653">
        <v>42.7</v>
      </c>
      <c r="DX24" s="654"/>
      <c r="DY24" s="654"/>
      <c r="DZ24" s="654"/>
      <c r="EA24" s="654"/>
      <c r="EB24" s="654"/>
      <c r="EC24" s="655"/>
    </row>
    <row r="25" spans="2:133" ht="11.25" customHeight="1" x14ac:dyDescent="0.15">
      <c r="B25" s="656" t="s">
        <v>281</v>
      </c>
      <c r="C25" s="657"/>
      <c r="D25" s="657"/>
      <c r="E25" s="657"/>
      <c r="F25" s="657"/>
      <c r="G25" s="657"/>
      <c r="H25" s="657"/>
      <c r="I25" s="657"/>
      <c r="J25" s="657"/>
      <c r="K25" s="657"/>
      <c r="L25" s="657"/>
      <c r="M25" s="657"/>
      <c r="N25" s="657"/>
      <c r="O25" s="657"/>
      <c r="P25" s="657"/>
      <c r="Q25" s="658"/>
      <c r="R25" s="659">
        <v>136064</v>
      </c>
      <c r="S25" s="660"/>
      <c r="T25" s="660"/>
      <c r="U25" s="660"/>
      <c r="V25" s="660"/>
      <c r="W25" s="660"/>
      <c r="X25" s="660"/>
      <c r="Y25" s="661"/>
      <c r="Z25" s="662">
        <v>1.6</v>
      </c>
      <c r="AA25" s="662"/>
      <c r="AB25" s="662"/>
      <c r="AC25" s="662"/>
      <c r="AD25" s="663">
        <v>15858</v>
      </c>
      <c r="AE25" s="663"/>
      <c r="AF25" s="663"/>
      <c r="AG25" s="663"/>
      <c r="AH25" s="663"/>
      <c r="AI25" s="663"/>
      <c r="AJ25" s="663"/>
      <c r="AK25" s="663"/>
      <c r="AL25" s="664">
        <v>0.3</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222</v>
      </c>
      <c r="BH25" s="660"/>
      <c r="BI25" s="660"/>
      <c r="BJ25" s="660"/>
      <c r="BK25" s="660"/>
      <c r="BL25" s="660"/>
      <c r="BM25" s="660"/>
      <c r="BN25" s="661"/>
      <c r="BO25" s="662" t="s">
        <v>222</v>
      </c>
      <c r="BP25" s="662"/>
      <c r="BQ25" s="662"/>
      <c r="BR25" s="662"/>
      <c r="BS25" s="668" t="s">
        <v>120</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1436862</v>
      </c>
      <c r="CS25" s="695"/>
      <c r="CT25" s="695"/>
      <c r="CU25" s="695"/>
      <c r="CV25" s="695"/>
      <c r="CW25" s="695"/>
      <c r="CX25" s="695"/>
      <c r="CY25" s="696"/>
      <c r="CZ25" s="664">
        <v>17.600000000000001</v>
      </c>
      <c r="DA25" s="693"/>
      <c r="DB25" s="693"/>
      <c r="DC25" s="697"/>
      <c r="DD25" s="668">
        <v>1316984</v>
      </c>
      <c r="DE25" s="695"/>
      <c r="DF25" s="695"/>
      <c r="DG25" s="695"/>
      <c r="DH25" s="695"/>
      <c r="DI25" s="695"/>
      <c r="DJ25" s="695"/>
      <c r="DK25" s="696"/>
      <c r="DL25" s="668">
        <v>1269417</v>
      </c>
      <c r="DM25" s="695"/>
      <c r="DN25" s="695"/>
      <c r="DO25" s="695"/>
      <c r="DP25" s="695"/>
      <c r="DQ25" s="695"/>
      <c r="DR25" s="695"/>
      <c r="DS25" s="695"/>
      <c r="DT25" s="695"/>
      <c r="DU25" s="695"/>
      <c r="DV25" s="696"/>
      <c r="DW25" s="664">
        <v>25.3</v>
      </c>
      <c r="DX25" s="693"/>
      <c r="DY25" s="693"/>
      <c r="DZ25" s="693"/>
      <c r="EA25" s="693"/>
      <c r="EB25" s="693"/>
      <c r="EC25" s="694"/>
    </row>
    <row r="26" spans="2:133" ht="11.25" customHeight="1" x14ac:dyDescent="0.15">
      <c r="B26" s="656" t="s">
        <v>284</v>
      </c>
      <c r="C26" s="657"/>
      <c r="D26" s="657"/>
      <c r="E26" s="657"/>
      <c r="F26" s="657"/>
      <c r="G26" s="657"/>
      <c r="H26" s="657"/>
      <c r="I26" s="657"/>
      <c r="J26" s="657"/>
      <c r="K26" s="657"/>
      <c r="L26" s="657"/>
      <c r="M26" s="657"/>
      <c r="N26" s="657"/>
      <c r="O26" s="657"/>
      <c r="P26" s="657"/>
      <c r="Q26" s="658"/>
      <c r="R26" s="659">
        <v>31653</v>
      </c>
      <c r="S26" s="660"/>
      <c r="T26" s="660"/>
      <c r="U26" s="660"/>
      <c r="V26" s="660"/>
      <c r="W26" s="660"/>
      <c r="X26" s="660"/>
      <c r="Y26" s="661"/>
      <c r="Z26" s="662">
        <v>0.4</v>
      </c>
      <c r="AA26" s="662"/>
      <c r="AB26" s="662"/>
      <c r="AC26" s="662"/>
      <c r="AD26" s="663" t="s">
        <v>120</v>
      </c>
      <c r="AE26" s="663"/>
      <c r="AF26" s="663"/>
      <c r="AG26" s="663"/>
      <c r="AH26" s="663"/>
      <c r="AI26" s="663"/>
      <c r="AJ26" s="663"/>
      <c r="AK26" s="663"/>
      <c r="AL26" s="664" t="s">
        <v>222</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222</v>
      </c>
      <c r="BP26" s="662"/>
      <c r="BQ26" s="662"/>
      <c r="BR26" s="662"/>
      <c r="BS26" s="668" t="s">
        <v>120</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845501</v>
      </c>
      <c r="CS26" s="660"/>
      <c r="CT26" s="660"/>
      <c r="CU26" s="660"/>
      <c r="CV26" s="660"/>
      <c r="CW26" s="660"/>
      <c r="CX26" s="660"/>
      <c r="CY26" s="661"/>
      <c r="CZ26" s="664">
        <v>10.3</v>
      </c>
      <c r="DA26" s="693"/>
      <c r="DB26" s="693"/>
      <c r="DC26" s="697"/>
      <c r="DD26" s="668">
        <v>751306</v>
      </c>
      <c r="DE26" s="660"/>
      <c r="DF26" s="660"/>
      <c r="DG26" s="660"/>
      <c r="DH26" s="660"/>
      <c r="DI26" s="660"/>
      <c r="DJ26" s="660"/>
      <c r="DK26" s="661"/>
      <c r="DL26" s="668" t="s">
        <v>222</v>
      </c>
      <c r="DM26" s="660"/>
      <c r="DN26" s="660"/>
      <c r="DO26" s="660"/>
      <c r="DP26" s="660"/>
      <c r="DQ26" s="660"/>
      <c r="DR26" s="660"/>
      <c r="DS26" s="660"/>
      <c r="DT26" s="660"/>
      <c r="DU26" s="660"/>
      <c r="DV26" s="661"/>
      <c r="DW26" s="664" t="s">
        <v>222</v>
      </c>
      <c r="DX26" s="693"/>
      <c r="DY26" s="693"/>
      <c r="DZ26" s="693"/>
      <c r="EA26" s="693"/>
      <c r="EB26" s="693"/>
      <c r="EC26" s="694"/>
    </row>
    <row r="27" spans="2:133" ht="11.25" customHeight="1" x14ac:dyDescent="0.15">
      <c r="B27" s="656" t="s">
        <v>287</v>
      </c>
      <c r="C27" s="657"/>
      <c r="D27" s="657"/>
      <c r="E27" s="657"/>
      <c r="F27" s="657"/>
      <c r="G27" s="657"/>
      <c r="H27" s="657"/>
      <c r="I27" s="657"/>
      <c r="J27" s="657"/>
      <c r="K27" s="657"/>
      <c r="L27" s="657"/>
      <c r="M27" s="657"/>
      <c r="N27" s="657"/>
      <c r="O27" s="657"/>
      <c r="P27" s="657"/>
      <c r="Q27" s="658"/>
      <c r="R27" s="659">
        <v>937862</v>
      </c>
      <c r="S27" s="660"/>
      <c r="T27" s="660"/>
      <c r="U27" s="660"/>
      <c r="V27" s="660"/>
      <c r="W27" s="660"/>
      <c r="X27" s="660"/>
      <c r="Y27" s="661"/>
      <c r="Z27" s="662">
        <v>10.9</v>
      </c>
      <c r="AA27" s="662"/>
      <c r="AB27" s="662"/>
      <c r="AC27" s="662"/>
      <c r="AD27" s="663" t="s">
        <v>222</v>
      </c>
      <c r="AE27" s="663"/>
      <c r="AF27" s="663"/>
      <c r="AG27" s="663"/>
      <c r="AH27" s="663"/>
      <c r="AI27" s="663"/>
      <c r="AJ27" s="663"/>
      <c r="AK27" s="663"/>
      <c r="AL27" s="664" t="s">
        <v>120</v>
      </c>
      <c r="AM27" s="665"/>
      <c r="AN27" s="665"/>
      <c r="AO27" s="666"/>
      <c r="AP27" s="656" t="s">
        <v>288</v>
      </c>
      <c r="AQ27" s="657"/>
      <c r="AR27" s="657"/>
      <c r="AS27" s="657"/>
      <c r="AT27" s="657"/>
      <c r="AU27" s="657"/>
      <c r="AV27" s="657"/>
      <c r="AW27" s="657"/>
      <c r="AX27" s="657"/>
      <c r="AY27" s="657"/>
      <c r="AZ27" s="657"/>
      <c r="BA27" s="657"/>
      <c r="BB27" s="657"/>
      <c r="BC27" s="657"/>
      <c r="BD27" s="657"/>
      <c r="BE27" s="657"/>
      <c r="BF27" s="658"/>
      <c r="BG27" s="659">
        <v>2848363</v>
      </c>
      <c r="BH27" s="660"/>
      <c r="BI27" s="660"/>
      <c r="BJ27" s="660"/>
      <c r="BK27" s="660"/>
      <c r="BL27" s="660"/>
      <c r="BM27" s="660"/>
      <c r="BN27" s="661"/>
      <c r="BO27" s="662">
        <v>100</v>
      </c>
      <c r="BP27" s="662"/>
      <c r="BQ27" s="662"/>
      <c r="BR27" s="662"/>
      <c r="BS27" s="668" t="s">
        <v>222</v>
      </c>
      <c r="BT27" s="660"/>
      <c r="BU27" s="660"/>
      <c r="BV27" s="660"/>
      <c r="BW27" s="660"/>
      <c r="BX27" s="660"/>
      <c r="BY27" s="660"/>
      <c r="BZ27" s="660"/>
      <c r="CA27" s="660"/>
      <c r="CB27" s="669"/>
      <c r="CD27" s="674" t="s">
        <v>289</v>
      </c>
      <c r="CE27" s="675"/>
      <c r="CF27" s="675"/>
      <c r="CG27" s="675"/>
      <c r="CH27" s="675"/>
      <c r="CI27" s="675"/>
      <c r="CJ27" s="675"/>
      <c r="CK27" s="675"/>
      <c r="CL27" s="675"/>
      <c r="CM27" s="675"/>
      <c r="CN27" s="675"/>
      <c r="CO27" s="675"/>
      <c r="CP27" s="675"/>
      <c r="CQ27" s="676"/>
      <c r="CR27" s="659">
        <v>1451119</v>
      </c>
      <c r="CS27" s="695"/>
      <c r="CT27" s="695"/>
      <c r="CU27" s="695"/>
      <c r="CV27" s="695"/>
      <c r="CW27" s="695"/>
      <c r="CX27" s="695"/>
      <c r="CY27" s="696"/>
      <c r="CZ27" s="664">
        <v>17.8</v>
      </c>
      <c r="DA27" s="693"/>
      <c r="DB27" s="693"/>
      <c r="DC27" s="697"/>
      <c r="DD27" s="668">
        <v>402904</v>
      </c>
      <c r="DE27" s="695"/>
      <c r="DF27" s="695"/>
      <c r="DG27" s="695"/>
      <c r="DH27" s="695"/>
      <c r="DI27" s="695"/>
      <c r="DJ27" s="695"/>
      <c r="DK27" s="696"/>
      <c r="DL27" s="668">
        <v>394126</v>
      </c>
      <c r="DM27" s="695"/>
      <c r="DN27" s="695"/>
      <c r="DO27" s="695"/>
      <c r="DP27" s="695"/>
      <c r="DQ27" s="695"/>
      <c r="DR27" s="695"/>
      <c r="DS27" s="695"/>
      <c r="DT27" s="695"/>
      <c r="DU27" s="695"/>
      <c r="DV27" s="696"/>
      <c r="DW27" s="664">
        <v>7.8</v>
      </c>
      <c r="DX27" s="693"/>
      <c r="DY27" s="693"/>
      <c r="DZ27" s="693"/>
      <c r="EA27" s="693"/>
      <c r="EB27" s="693"/>
      <c r="EC27" s="694"/>
    </row>
    <row r="28" spans="2:133" ht="11.25" customHeight="1" x14ac:dyDescent="0.15">
      <c r="B28" s="701" t="s">
        <v>290</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222</v>
      </c>
      <c r="AA28" s="662"/>
      <c r="AB28" s="662"/>
      <c r="AC28" s="662"/>
      <c r="AD28" s="663" t="s">
        <v>222</v>
      </c>
      <c r="AE28" s="663"/>
      <c r="AF28" s="663"/>
      <c r="AG28" s="663"/>
      <c r="AH28" s="663"/>
      <c r="AI28" s="663"/>
      <c r="AJ28" s="663"/>
      <c r="AK28" s="663"/>
      <c r="AL28" s="664" t="s">
        <v>222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291</v>
      </c>
      <c r="CE28" s="675"/>
      <c r="CF28" s="675"/>
      <c r="CG28" s="675"/>
      <c r="CH28" s="675"/>
      <c r="CI28" s="675"/>
      <c r="CJ28" s="675"/>
      <c r="CK28" s="675"/>
      <c r="CL28" s="675"/>
      <c r="CM28" s="675"/>
      <c r="CN28" s="675"/>
      <c r="CO28" s="675"/>
      <c r="CP28" s="675"/>
      <c r="CQ28" s="676"/>
      <c r="CR28" s="659">
        <v>487418</v>
      </c>
      <c r="CS28" s="660"/>
      <c r="CT28" s="660"/>
      <c r="CU28" s="660"/>
      <c r="CV28" s="660"/>
      <c r="CW28" s="660"/>
      <c r="CX28" s="660"/>
      <c r="CY28" s="661"/>
      <c r="CZ28" s="664">
        <v>6</v>
      </c>
      <c r="DA28" s="693"/>
      <c r="DB28" s="693"/>
      <c r="DC28" s="697"/>
      <c r="DD28" s="668">
        <v>481651</v>
      </c>
      <c r="DE28" s="660"/>
      <c r="DF28" s="660"/>
      <c r="DG28" s="660"/>
      <c r="DH28" s="660"/>
      <c r="DI28" s="660"/>
      <c r="DJ28" s="660"/>
      <c r="DK28" s="661"/>
      <c r="DL28" s="668">
        <v>481651</v>
      </c>
      <c r="DM28" s="660"/>
      <c r="DN28" s="660"/>
      <c r="DO28" s="660"/>
      <c r="DP28" s="660"/>
      <c r="DQ28" s="660"/>
      <c r="DR28" s="660"/>
      <c r="DS28" s="660"/>
      <c r="DT28" s="660"/>
      <c r="DU28" s="660"/>
      <c r="DV28" s="661"/>
      <c r="DW28" s="664">
        <v>9.6</v>
      </c>
      <c r="DX28" s="693"/>
      <c r="DY28" s="693"/>
      <c r="DZ28" s="693"/>
      <c r="EA28" s="693"/>
      <c r="EB28" s="693"/>
      <c r="EC28" s="694"/>
    </row>
    <row r="29" spans="2:133" ht="11.25" customHeight="1" x14ac:dyDescent="0.15">
      <c r="B29" s="656" t="s">
        <v>292</v>
      </c>
      <c r="C29" s="657"/>
      <c r="D29" s="657"/>
      <c r="E29" s="657"/>
      <c r="F29" s="657"/>
      <c r="G29" s="657"/>
      <c r="H29" s="657"/>
      <c r="I29" s="657"/>
      <c r="J29" s="657"/>
      <c r="K29" s="657"/>
      <c r="L29" s="657"/>
      <c r="M29" s="657"/>
      <c r="N29" s="657"/>
      <c r="O29" s="657"/>
      <c r="P29" s="657"/>
      <c r="Q29" s="658"/>
      <c r="R29" s="659">
        <v>602542</v>
      </c>
      <c r="S29" s="660"/>
      <c r="T29" s="660"/>
      <c r="U29" s="660"/>
      <c r="V29" s="660"/>
      <c r="W29" s="660"/>
      <c r="X29" s="660"/>
      <c r="Y29" s="661"/>
      <c r="Z29" s="662">
        <v>7</v>
      </c>
      <c r="AA29" s="662"/>
      <c r="AB29" s="662"/>
      <c r="AC29" s="662"/>
      <c r="AD29" s="663" t="s">
        <v>120</v>
      </c>
      <c r="AE29" s="663"/>
      <c r="AF29" s="663"/>
      <c r="AG29" s="663"/>
      <c r="AH29" s="663"/>
      <c r="AI29" s="663"/>
      <c r="AJ29" s="663"/>
      <c r="AK29" s="663"/>
      <c r="AL29" s="664" t="s">
        <v>222</v>
      </c>
      <c r="AM29" s="665"/>
      <c r="AN29" s="665"/>
      <c r="AO29" s="666"/>
      <c r="AP29" s="638" t="s">
        <v>211</v>
      </c>
      <c r="AQ29" s="639"/>
      <c r="AR29" s="639"/>
      <c r="AS29" s="639"/>
      <c r="AT29" s="639"/>
      <c r="AU29" s="639"/>
      <c r="AV29" s="639"/>
      <c r="AW29" s="639"/>
      <c r="AX29" s="639"/>
      <c r="AY29" s="639"/>
      <c r="AZ29" s="639"/>
      <c r="BA29" s="639"/>
      <c r="BB29" s="639"/>
      <c r="BC29" s="639"/>
      <c r="BD29" s="639"/>
      <c r="BE29" s="639"/>
      <c r="BF29" s="640"/>
      <c r="BG29" s="638" t="s">
        <v>293</v>
      </c>
      <c r="BH29" s="699"/>
      <c r="BI29" s="699"/>
      <c r="BJ29" s="699"/>
      <c r="BK29" s="699"/>
      <c r="BL29" s="699"/>
      <c r="BM29" s="699"/>
      <c r="BN29" s="699"/>
      <c r="BO29" s="699"/>
      <c r="BP29" s="699"/>
      <c r="BQ29" s="700"/>
      <c r="BR29" s="638" t="s">
        <v>294</v>
      </c>
      <c r="BS29" s="699"/>
      <c r="BT29" s="699"/>
      <c r="BU29" s="699"/>
      <c r="BV29" s="699"/>
      <c r="BW29" s="699"/>
      <c r="BX29" s="699"/>
      <c r="BY29" s="699"/>
      <c r="BZ29" s="699"/>
      <c r="CA29" s="699"/>
      <c r="CB29" s="700"/>
      <c r="CD29" s="722" t="s">
        <v>295</v>
      </c>
      <c r="CE29" s="723"/>
      <c r="CF29" s="674" t="s">
        <v>296</v>
      </c>
      <c r="CG29" s="675"/>
      <c r="CH29" s="675"/>
      <c r="CI29" s="675"/>
      <c r="CJ29" s="675"/>
      <c r="CK29" s="675"/>
      <c r="CL29" s="675"/>
      <c r="CM29" s="675"/>
      <c r="CN29" s="675"/>
      <c r="CO29" s="675"/>
      <c r="CP29" s="675"/>
      <c r="CQ29" s="676"/>
      <c r="CR29" s="659">
        <v>487418</v>
      </c>
      <c r="CS29" s="695"/>
      <c r="CT29" s="695"/>
      <c r="CU29" s="695"/>
      <c r="CV29" s="695"/>
      <c r="CW29" s="695"/>
      <c r="CX29" s="695"/>
      <c r="CY29" s="696"/>
      <c r="CZ29" s="664">
        <v>6</v>
      </c>
      <c r="DA29" s="693"/>
      <c r="DB29" s="693"/>
      <c r="DC29" s="697"/>
      <c r="DD29" s="668">
        <v>481651</v>
      </c>
      <c r="DE29" s="695"/>
      <c r="DF29" s="695"/>
      <c r="DG29" s="695"/>
      <c r="DH29" s="695"/>
      <c r="DI29" s="695"/>
      <c r="DJ29" s="695"/>
      <c r="DK29" s="696"/>
      <c r="DL29" s="668">
        <v>481651</v>
      </c>
      <c r="DM29" s="695"/>
      <c r="DN29" s="695"/>
      <c r="DO29" s="695"/>
      <c r="DP29" s="695"/>
      <c r="DQ29" s="695"/>
      <c r="DR29" s="695"/>
      <c r="DS29" s="695"/>
      <c r="DT29" s="695"/>
      <c r="DU29" s="695"/>
      <c r="DV29" s="696"/>
      <c r="DW29" s="664">
        <v>9.6</v>
      </c>
      <c r="DX29" s="693"/>
      <c r="DY29" s="693"/>
      <c r="DZ29" s="693"/>
      <c r="EA29" s="693"/>
      <c r="EB29" s="693"/>
      <c r="EC29" s="694"/>
    </row>
    <row r="30" spans="2:133" ht="11.25" customHeight="1" x14ac:dyDescent="0.15">
      <c r="B30" s="656" t="s">
        <v>297</v>
      </c>
      <c r="C30" s="657"/>
      <c r="D30" s="657"/>
      <c r="E30" s="657"/>
      <c r="F30" s="657"/>
      <c r="G30" s="657"/>
      <c r="H30" s="657"/>
      <c r="I30" s="657"/>
      <c r="J30" s="657"/>
      <c r="K30" s="657"/>
      <c r="L30" s="657"/>
      <c r="M30" s="657"/>
      <c r="N30" s="657"/>
      <c r="O30" s="657"/>
      <c r="P30" s="657"/>
      <c r="Q30" s="658"/>
      <c r="R30" s="659">
        <v>21623</v>
      </c>
      <c r="S30" s="660"/>
      <c r="T30" s="660"/>
      <c r="U30" s="660"/>
      <c r="V30" s="660"/>
      <c r="W30" s="660"/>
      <c r="X30" s="660"/>
      <c r="Y30" s="661"/>
      <c r="Z30" s="662">
        <v>0.3</v>
      </c>
      <c r="AA30" s="662"/>
      <c r="AB30" s="662"/>
      <c r="AC30" s="662"/>
      <c r="AD30" s="663">
        <v>8607</v>
      </c>
      <c r="AE30" s="663"/>
      <c r="AF30" s="663"/>
      <c r="AG30" s="663"/>
      <c r="AH30" s="663"/>
      <c r="AI30" s="663"/>
      <c r="AJ30" s="663"/>
      <c r="AK30" s="663"/>
      <c r="AL30" s="664">
        <v>0.2</v>
      </c>
      <c r="AM30" s="665"/>
      <c r="AN30" s="665"/>
      <c r="AO30" s="666"/>
      <c r="AP30" s="707" t="s">
        <v>298</v>
      </c>
      <c r="AQ30" s="708"/>
      <c r="AR30" s="708"/>
      <c r="AS30" s="708"/>
      <c r="AT30" s="713" t="s">
        <v>299</v>
      </c>
      <c r="AU30" s="210"/>
      <c r="AV30" s="210"/>
      <c r="AW30" s="210"/>
      <c r="AX30" s="645" t="s">
        <v>177</v>
      </c>
      <c r="AY30" s="646"/>
      <c r="AZ30" s="646"/>
      <c r="BA30" s="646"/>
      <c r="BB30" s="646"/>
      <c r="BC30" s="646"/>
      <c r="BD30" s="646"/>
      <c r="BE30" s="646"/>
      <c r="BF30" s="647"/>
      <c r="BG30" s="719">
        <v>99</v>
      </c>
      <c r="BH30" s="720"/>
      <c r="BI30" s="720"/>
      <c r="BJ30" s="720"/>
      <c r="BK30" s="720"/>
      <c r="BL30" s="720"/>
      <c r="BM30" s="654">
        <v>95.3</v>
      </c>
      <c r="BN30" s="720"/>
      <c r="BO30" s="720"/>
      <c r="BP30" s="720"/>
      <c r="BQ30" s="721"/>
      <c r="BR30" s="719">
        <v>98.9</v>
      </c>
      <c r="BS30" s="720"/>
      <c r="BT30" s="720"/>
      <c r="BU30" s="720"/>
      <c r="BV30" s="720"/>
      <c r="BW30" s="720"/>
      <c r="BX30" s="654">
        <v>95.3</v>
      </c>
      <c r="BY30" s="720"/>
      <c r="BZ30" s="720"/>
      <c r="CA30" s="720"/>
      <c r="CB30" s="721"/>
      <c r="CD30" s="724"/>
      <c r="CE30" s="725"/>
      <c r="CF30" s="674" t="s">
        <v>300</v>
      </c>
      <c r="CG30" s="675"/>
      <c r="CH30" s="675"/>
      <c r="CI30" s="675"/>
      <c r="CJ30" s="675"/>
      <c r="CK30" s="675"/>
      <c r="CL30" s="675"/>
      <c r="CM30" s="675"/>
      <c r="CN30" s="675"/>
      <c r="CO30" s="675"/>
      <c r="CP30" s="675"/>
      <c r="CQ30" s="676"/>
      <c r="CR30" s="659">
        <v>453235</v>
      </c>
      <c r="CS30" s="660"/>
      <c r="CT30" s="660"/>
      <c r="CU30" s="660"/>
      <c r="CV30" s="660"/>
      <c r="CW30" s="660"/>
      <c r="CX30" s="660"/>
      <c r="CY30" s="661"/>
      <c r="CZ30" s="664">
        <v>5.5</v>
      </c>
      <c r="DA30" s="693"/>
      <c r="DB30" s="693"/>
      <c r="DC30" s="697"/>
      <c r="DD30" s="668">
        <v>448183</v>
      </c>
      <c r="DE30" s="660"/>
      <c r="DF30" s="660"/>
      <c r="DG30" s="660"/>
      <c r="DH30" s="660"/>
      <c r="DI30" s="660"/>
      <c r="DJ30" s="660"/>
      <c r="DK30" s="661"/>
      <c r="DL30" s="668">
        <v>448183</v>
      </c>
      <c r="DM30" s="660"/>
      <c r="DN30" s="660"/>
      <c r="DO30" s="660"/>
      <c r="DP30" s="660"/>
      <c r="DQ30" s="660"/>
      <c r="DR30" s="660"/>
      <c r="DS30" s="660"/>
      <c r="DT30" s="660"/>
      <c r="DU30" s="660"/>
      <c r="DV30" s="661"/>
      <c r="DW30" s="664">
        <v>8.9</v>
      </c>
      <c r="DX30" s="693"/>
      <c r="DY30" s="693"/>
      <c r="DZ30" s="693"/>
      <c r="EA30" s="693"/>
      <c r="EB30" s="693"/>
      <c r="EC30" s="694"/>
    </row>
    <row r="31" spans="2:133" ht="11.25" customHeight="1" x14ac:dyDescent="0.15">
      <c r="B31" s="656" t="s">
        <v>301</v>
      </c>
      <c r="C31" s="657"/>
      <c r="D31" s="657"/>
      <c r="E31" s="657"/>
      <c r="F31" s="657"/>
      <c r="G31" s="657"/>
      <c r="H31" s="657"/>
      <c r="I31" s="657"/>
      <c r="J31" s="657"/>
      <c r="K31" s="657"/>
      <c r="L31" s="657"/>
      <c r="M31" s="657"/>
      <c r="N31" s="657"/>
      <c r="O31" s="657"/>
      <c r="P31" s="657"/>
      <c r="Q31" s="658"/>
      <c r="R31" s="659">
        <v>40021</v>
      </c>
      <c r="S31" s="660"/>
      <c r="T31" s="660"/>
      <c r="U31" s="660"/>
      <c r="V31" s="660"/>
      <c r="W31" s="660"/>
      <c r="X31" s="660"/>
      <c r="Y31" s="661"/>
      <c r="Z31" s="662">
        <v>0.5</v>
      </c>
      <c r="AA31" s="662"/>
      <c r="AB31" s="662"/>
      <c r="AC31" s="662"/>
      <c r="AD31" s="663" t="s">
        <v>120</v>
      </c>
      <c r="AE31" s="663"/>
      <c r="AF31" s="663"/>
      <c r="AG31" s="663"/>
      <c r="AH31" s="663"/>
      <c r="AI31" s="663"/>
      <c r="AJ31" s="663"/>
      <c r="AK31" s="663"/>
      <c r="AL31" s="664" t="s">
        <v>222</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98.9</v>
      </c>
      <c r="BH31" s="695"/>
      <c r="BI31" s="695"/>
      <c r="BJ31" s="695"/>
      <c r="BK31" s="695"/>
      <c r="BL31" s="695"/>
      <c r="BM31" s="665">
        <v>95.1</v>
      </c>
      <c r="BN31" s="717"/>
      <c r="BO31" s="717"/>
      <c r="BP31" s="717"/>
      <c r="BQ31" s="718"/>
      <c r="BR31" s="716">
        <v>98.8</v>
      </c>
      <c r="BS31" s="695"/>
      <c r="BT31" s="695"/>
      <c r="BU31" s="695"/>
      <c r="BV31" s="695"/>
      <c r="BW31" s="695"/>
      <c r="BX31" s="665">
        <v>95</v>
      </c>
      <c r="BY31" s="717"/>
      <c r="BZ31" s="717"/>
      <c r="CA31" s="717"/>
      <c r="CB31" s="718"/>
      <c r="CD31" s="724"/>
      <c r="CE31" s="725"/>
      <c r="CF31" s="674" t="s">
        <v>304</v>
      </c>
      <c r="CG31" s="675"/>
      <c r="CH31" s="675"/>
      <c r="CI31" s="675"/>
      <c r="CJ31" s="675"/>
      <c r="CK31" s="675"/>
      <c r="CL31" s="675"/>
      <c r="CM31" s="675"/>
      <c r="CN31" s="675"/>
      <c r="CO31" s="675"/>
      <c r="CP31" s="675"/>
      <c r="CQ31" s="676"/>
      <c r="CR31" s="659">
        <v>34183</v>
      </c>
      <c r="CS31" s="695"/>
      <c r="CT31" s="695"/>
      <c r="CU31" s="695"/>
      <c r="CV31" s="695"/>
      <c r="CW31" s="695"/>
      <c r="CX31" s="695"/>
      <c r="CY31" s="696"/>
      <c r="CZ31" s="664">
        <v>0.4</v>
      </c>
      <c r="DA31" s="693"/>
      <c r="DB31" s="693"/>
      <c r="DC31" s="697"/>
      <c r="DD31" s="668">
        <v>33468</v>
      </c>
      <c r="DE31" s="695"/>
      <c r="DF31" s="695"/>
      <c r="DG31" s="695"/>
      <c r="DH31" s="695"/>
      <c r="DI31" s="695"/>
      <c r="DJ31" s="695"/>
      <c r="DK31" s="696"/>
      <c r="DL31" s="668">
        <v>33468</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305</v>
      </c>
      <c r="C32" s="657"/>
      <c r="D32" s="657"/>
      <c r="E32" s="657"/>
      <c r="F32" s="657"/>
      <c r="G32" s="657"/>
      <c r="H32" s="657"/>
      <c r="I32" s="657"/>
      <c r="J32" s="657"/>
      <c r="K32" s="657"/>
      <c r="L32" s="657"/>
      <c r="M32" s="657"/>
      <c r="N32" s="657"/>
      <c r="O32" s="657"/>
      <c r="P32" s="657"/>
      <c r="Q32" s="658"/>
      <c r="R32" s="659">
        <v>712131</v>
      </c>
      <c r="S32" s="660"/>
      <c r="T32" s="660"/>
      <c r="U32" s="660"/>
      <c r="V32" s="660"/>
      <c r="W32" s="660"/>
      <c r="X32" s="660"/>
      <c r="Y32" s="661"/>
      <c r="Z32" s="662">
        <v>8.1999999999999993</v>
      </c>
      <c r="AA32" s="662"/>
      <c r="AB32" s="662"/>
      <c r="AC32" s="662"/>
      <c r="AD32" s="663" t="s">
        <v>222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99</v>
      </c>
      <c r="BH32" s="729"/>
      <c r="BI32" s="729"/>
      <c r="BJ32" s="729"/>
      <c r="BK32" s="729"/>
      <c r="BL32" s="729"/>
      <c r="BM32" s="730">
        <v>95.2</v>
      </c>
      <c r="BN32" s="729"/>
      <c r="BO32" s="729"/>
      <c r="BP32" s="729"/>
      <c r="BQ32" s="731"/>
      <c r="BR32" s="728">
        <v>99</v>
      </c>
      <c r="BS32" s="729"/>
      <c r="BT32" s="729"/>
      <c r="BU32" s="729"/>
      <c r="BV32" s="729"/>
      <c r="BW32" s="729"/>
      <c r="BX32" s="730">
        <v>95.2</v>
      </c>
      <c r="BY32" s="729"/>
      <c r="BZ32" s="729"/>
      <c r="CA32" s="729"/>
      <c r="CB32" s="731"/>
      <c r="CD32" s="726"/>
      <c r="CE32" s="727"/>
      <c r="CF32" s="674" t="s">
        <v>307</v>
      </c>
      <c r="CG32" s="675"/>
      <c r="CH32" s="675"/>
      <c r="CI32" s="675"/>
      <c r="CJ32" s="675"/>
      <c r="CK32" s="675"/>
      <c r="CL32" s="675"/>
      <c r="CM32" s="675"/>
      <c r="CN32" s="675"/>
      <c r="CO32" s="675"/>
      <c r="CP32" s="675"/>
      <c r="CQ32" s="676"/>
      <c r="CR32" s="659" t="s">
        <v>120</v>
      </c>
      <c r="CS32" s="660"/>
      <c r="CT32" s="660"/>
      <c r="CU32" s="660"/>
      <c r="CV32" s="660"/>
      <c r="CW32" s="660"/>
      <c r="CX32" s="660"/>
      <c r="CY32" s="661"/>
      <c r="CZ32" s="664" t="s">
        <v>120</v>
      </c>
      <c r="DA32" s="693"/>
      <c r="DB32" s="693"/>
      <c r="DC32" s="697"/>
      <c r="DD32" s="668" t="s">
        <v>222</v>
      </c>
      <c r="DE32" s="660"/>
      <c r="DF32" s="660"/>
      <c r="DG32" s="660"/>
      <c r="DH32" s="660"/>
      <c r="DI32" s="660"/>
      <c r="DJ32" s="660"/>
      <c r="DK32" s="661"/>
      <c r="DL32" s="668" t="s">
        <v>120</v>
      </c>
      <c r="DM32" s="660"/>
      <c r="DN32" s="660"/>
      <c r="DO32" s="660"/>
      <c r="DP32" s="660"/>
      <c r="DQ32" s="660"/>
      <c r="DR32" s="660"/>
      <c r="DS32" s="660"/>
      <c r="DT32" s="660"/>
      <c r="DU32" s="660"/>
      <c r="DV32" s="661"/>
      <c r="DW32" s="664" t="s">
        <v>222</v>
      </c>
      <c r="DX32" s="693"/>
      <c r="DY32" s="693"/>
      <c r="DZ32" s="693"/>
      <c r="EA32" s="693"/>
      <c r="EB32" s="693"/>
      <c r="EC32" s="694"/>
    </row>
    <row r="33" spans="2:133" ht="11.25" customHeight="1" x14ac:dyDescent="0.15">
      <c r="B33" s="656" t="s">
        <v>308</v>
      </c>
      <c r="C33" s="657"/>
      <c r="D33" s="657"/>
      <c r="E33" s="657"/>
      <c r="F33" s="657"/>
      <c r="G33" s="657"/>
      <c r="H33" s="657"/>
      <c r="I33" s="657"/>
      <c r="J33" s="657"/>
      <c r="K33" s="657"/>
      <c r="L33" s="657"/>
      <c r="M33" s="657"/>
      <c r="N33" s="657"/>
      <c r="O33" s="657"/>
      <c r="P33" s="657"/>
      <c r="Q33" s="658"/>
      <c r="R33" s="659">
        <v>121152</v>
      </c>
      <c r="S33" s="660"/>
      <c r="T33" s="660"/>
      <c r="U33" s="660"/>
      <c r="V33" s="660"/>
      <c r="W33" s="660"/>
      <c r="X33" s="660"/>
      <c r="Y33" s="661"/>
      <c r="Z33" s="662">
        <v>1.4</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3939766</v>
      </c>
      <c r="CS33" s="695"/>
      <c r="CT33" s="695"/>
      <c r="CU33" s="695"/>
      <c r="CV33" s="695"/>
      <c r="CW33" s="695"/>
      <c r="CX33" s="695"/>
      <c r="CY33" s="696"/>
      <c r="CZ33" s="664">
        <v>48.2</v>
      </c>
      <c r="DA33" s="693"/>
      <c r="DB33" s="693"/>
      <c r="DC33" s="697"/>
      <c r="DD33" s="668">
        <v>3172868</v>
      </c>
      <c r="DE33" s="695"/>
      <c r="DF33" s="695"/>
      <c r="DG33" s="695"/>
      <c r="DH33" s="695"/>
      <c r="DI33" s="695"/>
      <c r="DJ33" s="695"/>
      <c r="DK33" s="696"/>
      <c r="DL33" s="668">
        <v>2380512</v>
      </c>
      <c r="DM33" s="695"/>
      <c r="DN33" s="695"/>
      <c r="DO33" s="695"/>
      <c r="DP33" s="695"/>
      <c r="DQ33" s="695"/>
      <c r="DR33" s="695"/>
      <c r="DS33" s="695"/>
      <c r="DT33" s="695"/>
      <c r="DU33" s="695"/>
      <c r="DV33" s="696"/>
      <c r="DW33" s="664">
        <v>47.4</v>
      </c>
      <c r="DX33" s="693"/>
      <c r="DY33" s="693"/>
      <c r="DZ33" s="693"/>
      <c r="EA33" s="693"/>
      <c r="EB33" s="693"/>
      <c r="EC33" s="694"/>
    </row>
    <row r="34" spans="2:133" ht="11.25" customHeight="1" x14ac:dyDescent="0.15">
      <c r="B34" s="656" t="s">
        <v>310</v>
      </c>
      <c r="C34" s="657"/>
      <c r="D34" s="657"/>
      <c r="E34" s="657"/>
      <c r="F34" s="657"/>
      <c r="G34" s="657"/>
      <c r="H34" s="657"/>
      <c r="I34" s="657"/>
      <c r="J34" s="657"/>
      <c r="K34" s="657"/>
      <c r="L34" s="657"/>
      <c r="M34" s="657"/>
      <c r="N34" s="657"/>
      <c r="O34" s="657"/>
      <c r="P34" s="657"/>
      <c r="Q34" s="658"/>
      <c r="R34" s="659">
        <v>204294</v>
      </c>
      <c r="S34" s="660"/>
      <c r="T34" s="660"/>
      <c r="U34" s="660"/>
      <c r="V34" s="660"/>
      <c r="W34" s="660"/>
      <c r="X34" s="660"/>
      <c r="Y34" s="661"/>
      <c r="Z34" s="662">
        <v>2.4</v>
      </c>
      <c r="AA34" s="662"/>
      <c r="AB34" s="662"/>
      <c r="AC34" s="662"/>
      <c r="AD34" s="663">
        <v>145</v>
      </c>
      <c r="AE34" s="663"/>
      <c r="AF34" s="663"/>
      <c r="AG34" s="663"/>
      <c r="AH34" s="663"/>
      <c r="AI34" s="663"/>
      <c r="AJ34" s="663"/>
      <c r="AK34" s="663"/>
      <c r="AL34" s="664">
        <v>0</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1163975</v>
      </c>
      <c r="CS34" s="660"/>
      <c r="CT34" s="660"/>
      <c r="CU34" s="660"/>
      <c r="CV34" s="660"/>
      <c r="CW34" s="660"/>
      <c r="CX34" s="660"/>
      <c r="CY34" s="661"/>
      <c r="CZ34" s="664">
        <v>14.2</v>
      </c>
      <c r="DA34" s="693"/>
      <c r="DB34" s="693"/>
      <c r="DC34" s="697"/>
      <c r="DD34" s="668">
        <v>870657</v>
      </c>
      <c r="DE34" s="660"/>
      <c r="DF34" s="660"/>
      <c r="DG34" s="660"/>
      <c r="DH34" s="660"/>
      <c r="DI34" s="660"/>
      <c r="DJ34" s="660"/>
      <c r="DK34" s="661"/>
      <c r="DL34" s="668">
        <v>754279</v>
      </c>
      <c r="DM34" s="660"/>
      <c r="DN34" s="660"/>
      <c r="DO34" s="660"/>
      <c r="DP34" s="660"/>
      <c r="DQ34" s="660"/>
      <c r="DR34" s="660"/>
      <c r="DS34" s="660"/>
      <c r="DT34" s="660"/>
      <c r="DU34" s="660"/>
      <c r="DV34" s="661"/>
      <c r="DW34" s="664">
        <v>15</v>
      </c>
      <c r="DX34" s="693"/>
      <c r="DY34" s="693"/>
      <c r="DZ34" s="693"/>
      <c r="EA34" s="693"/>
      <c r="EB34" s="693"/>
      <c r="EC34" s="694"/>
    </row>
    <row r="35" spans="2:133" ht="11.25" customHeight="1" x14ac:dyDescent="0.15">
      <c r="B35" s="656" t="s">
        <v>314</v>
      </c>
      <c r="C35" s="657"/>
      <c r="D35" s="657"/>
      <c r="E35" s="657"/>
      <c r="F35" s="657"/>
      <c r="G35" s="657"/>
      <c r="H35" s="657"/>
      <c r="I35" s="657"/>
      <c r="J35" s="657"/>
      <c r="K35" s="657"/>
      <c r="L35" s="657"/>
      <c r="M35" s="657"/>
      <c r="N35" s="657"/>
      <c r="O35" s="657"/>
      <c r="P35" s="657"/>
      <c r="Q35" s="658"/>
      <c r="R35" s="659">
        <v>625100</v>
      </c>
      <c r="S35" s="660"/>
      <c r="T35" s="660"/>
      <c r="U35" s="660"/>
      <c r="V35" s="660"/>
      <c r="W35" s="660"/>
      <c r="X35" s="660"/>
      <c r="Y35" s="661"/>
      <c r="Z35" s="662">
        <v>7.2</v>
      </c>
      <c r="AA35" s="662"/>
      <c r="AB35" s="662"/>
      <c r="AC35" s="662"/>
      <c r="AD35" s="663" t="s">
        <v>222</v>
      </c>
      <c r="AE35" s="663"/>
      <c r="AF35" s="663"/>
      <c r="AG35" s="663"/>
      <c r="AH35" s="663"/>
      <c r="AI35" s="663"/>
      <c r="AJ35" s="663"/>
      <c r="AK35" s="663"/>
      <c r="AL35" s="664" t="s">
        <v>222</v>
      </c>
      <c r="AM35" s="665"/>
      <c r="AN35" s="665"/>
      <c r="AO35" s="666"/>
      <c r="AP35" s="214"/>
      <c r="AQ35" s="732" t="s">
        <v>315</v>
      </c>
      <c r="AR35" s="733"/>
      <c r="AS35" s="733"/>
      <c r="AT35" s="733"/>
      <c r="AU35" s="733"/>
      <c r="AV35" s="733"/>
      <c r="AW35" s="733"/>
      <c r="AX35" s="733"/>
      <c r="AY35" s="734"/>
      <c r="AZ35" s="648">
        <v>1351279</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219389</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57050</v>
      </c>
      <c r="CS35" s="695"/>
      <c r="CT35" s="695"/>
      <c r="CU35" s="695"/>
      <c r="CV35" s="695"/>
      <c r="CW35" s="695"/>
      <c r="CX35" s="695"/>
      <c r="CY35" s="696"/>
      <c r="CZ35" s="664">
        <v>0.7</v>
      </c>
      <c r="DA35" s="693"/>
      <c r="DB35" s="693"/>
      <c r="DC35" s="697"/>
      <c r="DD35" s="668">
        <v>34869</v>
      </c>
      <c r="DE35" s="695"/>
      <c r="DF35" s="695"/>
      <c r="DG35" s="695"/>
      <c r="DH35" s="695"/>
      <c r="DI35" s="695"/>
      <c r="DJ35" s="695"/>
      <c r="DK35" s="696"/>
      <c r="DL35" s="668">
        <v>34869</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318</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222</v>
      </c>
      <c r="AA36" s="662"/>
      <c r="AB36" s="662"/>
      <c r="AC36" s="662"/>
      <c r="AD36" s="663" t="s">
        <v>120</v>
      </c>
      <c r="AE36" s="663"/>
      <c r="AF36" s="663"/>
      <c r="AG36" s="663"/>
      <c r="AH36" s="663"/>
      <c r="AI36" s="663"/>
      <c r="AJ36" s="663"/>
      <c r="AK36" s="663"/>
      <c r="AL36" s="664" t="s">
        <v>120</v>
      </c>
      <c r="AM36" s="665"/>
      <c r="AN36" s="665"/>
      <c r="AO36" s="666"/>
      <c r="AQ36" s="736" t="s">
        <v>319</v>
      </c>
      <c r="AR36" s="737"/>
      <c r="AS36" s="737"/>
      <c r="AT36" s="737"/>
      <c r="AU36" s="737"/>
      <c r="AV36" s="737"/>
      <c r="AW36" s="737"/>
      <c r="AX36" s="737"/>
      <c r="AY36" s="738"/>
      <c r="AZ36" s="659">
        <v>536325</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199713</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1193403</v>
      </c>
      <c r="CS36" s="660"/>
      <c r="CT36" s="660"/>
      <c r="CU36" s="660"/>
      <c r="CV36" s="660"/>
      <c r="CW36" s="660"/>
      <c r="CX36" s="660"/>
      <c r="CY36" s="661"/>
      <c r="CZ36" s="664">
        <v>14.6</v>
      </c>
      <c r="DA36" s="693"/>
      <c r="DB36" s="693"/>
      <c r="DC36" s="697"/>
      <c r="DD36" s="668">
        <v>1024579</v>
      </c>
      <c r="DE36" s="660"/>
      <c r="DF36" s="660"/>
      <c r="DG36" s="660"/>
      <c r="DH36" s="660"/>
      <c r="DI36" s="660"/>
      <c r="DJ36" s="660"/>
      <c r="DK36" s="661"/>
      <c r="DL36" s="668">
        <v>900029</v>
      </c>
      <c r="DM36" s="660"/>
      <c r="DN36" s="660"/>
      <c r="DO36" s="660"/>
      <c r="DP36" s="660"/>
      <c r="DQ36" s="660"/>
      <c r="DR36" s="660"/>
      <c r="DS36" s="660"/>
      <c r="DT36" s="660"/>
      <c r="DU36" s="660"/>
      <c r="DV36" s="661"/>
      <c r="DW36" s="664">
        <v>17.899999999999999</v>
      </c>
      <c r="DX36" s="693"/>
      <c r="DY36" s="693"/>
      <c r="DZ36" s="693"/>
      <c r="EA36" s="693"/>
      <c r="EB36" s="693"/>
      <c r="EC36" s="694"/>
    </row>
    <row r="37" spans="2:133" ht="11.25" customHeight="1" x14ac:dyDescent="0.15">
      <c r="B37" s="656" t="s">
        <v>322</v>
      </c>
      <c r="C37" s="657"/>
      <c r="D37" s="657"/>
      <c r="E37" s="657"/>
      <c r="F37" s="657"/>
      <c r="G37" s="657"/>
      <c r="H37" s="657"/>
      <c r="I37" s="657"/>
      <c r="J37" s="657"/>
      <c r="K37" s="657"/>
      <c r="L37" s="657"/>
      <c r="M37" s="657"/>
      <c r="N37" s="657"/>
      <c r="O37" s="657"/>
      <c r="P37" s="657"/>
      <c r="Q37" s="658"/>
      <c r="R37" s="659">
        <v>300000</v>
      </c>
      <c r="S37" s="660"/>
      <c r="T37" s="660"/>
      <c r="U37" s="660"/>
      <c r="V37" s="660"/>
      <c r="W37" s="660"/>
      <c r="X37" s="660"/>
      <c r="Y37" s="661"/>
      <c r="Z37" s="662">
        <v>3.5</v>
      </c>
      <c r="AA37" s="662"/>
      <c r="AB37" s="662"/>
      <c r="AC37" s="662"/>
      <c r="AD37" s="663" t="s">
        <v>120</v>
      </c>
      <c r="AE37" s="663"/>
      <c r="AF37" s="663"/>
      <c r="AG37" s="663"/>
      <c r="AH37" s="663"/>
      <c r="AI37" s="663"/>
      <c r="AJ37" s="663"/>
      <c r="AK37" s="663"/>
      <c r="AL37" s="664" t="s">
        <v>222</v>
      </c>
      <c r="AM37" s="665"/>
      <c r="AN37" s="665"/>
      <c r="AO37" s="666"/>
      <c r="AQ37" s="736" t="s">
        <v>323</v>
      </c>
      <c r="AR37" s="737"/>
      <c r="AS37" s="737"/>
      <c r="AT37" s="737"/>
      <c r="AU37" s="737"/>
      <c r="AV37" s="737"/>
      <c r="AW37" s="737"/>
      <c r="AX37" s="737"/>
      <c r="AY37" s="738"/>
      <c r="AZ37" s="659">
        <v>143295</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3008</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481857</v>
      </c>
      <c r="CS37" s="695"/>
      <c r="CT37" s="695"/>
      <c r="CU37" s="695"/>
      <c r="CV37" s="695"/>
      <c r="CW37" s="695"/>
      <c r="CX37" s="695"/>
      <c r="CY37" s="696"/>
      <c r="CZ37" s="664">
        <v>5.9</v>
      </c>
      <c r="DA37" s="693"/>
      <c r="DB37" s="693"/>
      <c r="DC37" s="697"/>
      <c r="DD37" s="668">
        <v>476762</v>
      </c>
      <c r="DE37" s="695"/>
      <c r="DF37" s="695"/>
      <c r="DG37" s="695"/>
      <c r="DH37" s="695"/>
      <c r="DI37" s="695"/>
      <c r="DJ37" s="695"/>
      <c r="DK37" s="696"/>
      <c r="DL37" s="668">
        <v>476762</v>
      </c>
      <c r="DM37" s="695"/>
      <c r="DN37" s="695"/>
      <c r="DO37" s="695"/>
      <c r="DP37" s="695"/>
      <c r="DQ37" s="695"/>
      <c r="DR37" s="695"/>
      <c r="DS37" s="695"/>
      <c r="DT37" s="695"/>
      <c r="DU37" s="695"/>
      <c r="DV37" s="696"/>
      <c r="DW37" s="664">
        <v>9.5</v>
      </c>
      <c r="DX37" s="693"/>
      <c r="DY37" s="693"/>
      <c r="DZ37" s="693"/>
      <c r="EA37" s="693"/>
      <c r="EB37" s="693"/>
      <c r="EC37" s="694"/>
    </row>
    <row r="38" spans="2:133" ht="11.25" customHeight="1" x14ac:dyDescent="0.15">
      <c r="B38" s="704" t="s">
        <v>326</v>
      </c>
      <c r="C38" s="705"/>
      <c r="D38" s="705"/>
      <c r="E38" s="705"/>
      <c r="F38" s="705"/>
      <c r="G38" s="705"/>
      <c r="H38" s="705"/>
      <c r="I38" s="705"/>
      <c r="J38" s="705"/>
      <c r="K38" s="705"/>
      <c r="L38" s="705"/>
      <c r="M38" s="705"/>
      <c r="N38" s="705"/>
      <c r="O38" s="705"/>
      <c r="P38" s="705"/>
      <c r="Q38" s="706"/>
      <c r="R38" s="739">
        <v>8635887</v>
      </c>
      <c r="S38" s="740"/>
      <c r="T38" s="740"/>
      <c r="U38" s="740"/>
      <c r="V38" s="740"/>
      <c r="W38" s="740"/>
      <c r="X38" s="740"/>
      <c r="Y38" s="741"/>
      <c r="Z38" s="742">
        <v>100</v>
      </c>
      <c r="AA38" s="742"/>
      <c r="AB38" s="742"/>
      <c r="AC38" s="742"/>
      <c r="AD38" s="743">
        <v>4726900</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t="s">
        <v>222</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4854</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814954</v>
      </c>
      <c r="CS38" s="660"/>
      <c r="CT38" s="660"/>
      <c r="CU38" s="660"/>
      <c r="CV38" s="660"/>
      <c r="CW38" s="660"/>
      <c r="CX38" s="660"/>
      <c r="CY38" s="661"/>
      <c r="CZ38" s="664">
        <v>10</v>
      </c>
      <c r="DA38" s="693"/>
      <c r="DB38" s="693"/>
      <c r="DC38" s="697"/>
      <c r="DD38" s="668">
        <v>691463</v>
      </c>
      <c r="DE38" s="660"/>
      <c r="DF38" s="660"/>
      <c r="DG38" s="660"/>
      <c r="DH38" s="660"/>
      <c r="DI38" s="660"/>
      <c r="DJ38" s="660"/>
      <c r="DK38" s="661"/>
      <c r="DL38" s="668">
        <v>691335</v>
      </c>
      <c r="DM38" s="660"/>
      <c r="DN38" s="660"/>
      <c r="DO38" s="660"/>
      <c r="DP38" s="660"/>
      <c r="DQ38" s="660"/>
      <c r="DR38" s="660"/>
      <c r="DS38" s="660"/>
      <c r="DT38" s="660"/>
      <c r="DU38" s="660"/>
      <c r="DV38" s="661"/>
      <c r="DW38" s="664">
        <v>13.8</v>
      </c>
      <c r="DX38" s="693"/>
      <c r="DY38" s="693"/>
      <c r="DZ38" s="693"/>
      <c r="EA38" s="693"/>
      <c r="EB38" s="693"/>
      <c r="EC38" s="694"/>
    </row>
    <row r="39" spans="2:133" ht="11.25" customHeight="1" x14ac:dyDescent="0.15">
      <c r="AQ39" s="736" t="s">
        <v>330</v>
      </c>
      <c r="AR39" s="737"/>
      <c r="AS39" s="737"/>
      <c r="AT39" s="737"/>
      <c r="AU39" s="737"/>
      <c r="AV39" s="737"/>
      <c r="AW39" s="737"/>
      <c r="AX39" s="737"/>
      <c r="AY39" s="738"/>
      <c r="AZ39" s="659" t="s">
        <v>222</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92</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355964</v>
      </c>
      <c r="CS39" s="695"/>
      <c r="CT39" s="695"/>
      <c r="CU39" s="695"/>
      <c r="CV39" s="695"/>
      <c r="CW39" s="695"/>
      <c r="CX39" s="695"/>
      <c r="CY39" s="696"/>
      <c r="CZ39" s="664">
        <v>4.4000000000000004</v>
      </c>
      <c r="DA39" s="693"/>
      <c r="DB39" s="693"/>
      <c r="DC39" s="697"/>
      <c r="DD39" s="668">
        <v>234880</v>
      </c>
      <c r="DE39" s="695"/>
      <c r="DF39" s="695"/>
      <c r="DG39" s="695"/>
      <c r="DH39" s="695"/>
      <c r="DI39" s="695"/>
      <c r="DJ39" s="695"/>
      <c r="DK39" s="696"/>
      <c r="DL39" s="668" t="s">
        <v>222</v>
      </c>
      <c r="DM39" s="695"/>
      <c r="DN39" s="695"/>
      <c r="DO39" s="695"/>
      <c r="DP39" s="695"/>
      <c r="DQ39" s="695"/>
      <c r="DR39" s="695"/>
      <c r="DS39" s="695"/>
      <c r="DT39" s="695"/>
      <c r="DU39" s="695"/>
      <c r="DV39" s="696"/>
      <c r="DW39" s="664" t="s">
        <v>222</v>
      </c>
      <c r="DX39" s="693"/>
      <c r="DY39" s="693"/>
      <c r="DZ39" s="693"/>
      <c r="EA39" s="693"/>
      <c r="EB39" s="693"/>
      <c r="EC39" s="694"/>
    </row>
    <row r="40" spans="2:133" ht="11.25" customHeight="1" x14ac:dyDescent="0.15">
      <c r="AQ40" s="736" t="s">
        <v>334</v>
      </c>
      <c r="AR40" s="737"/>
      <c r="AS40" s="737"/>
      <c r="AT40" s="737"/>
      <c r="AU40" s="737"/>
      <c r="AV40" s="737"/>
      <c r="AW40" s="737"/>
      <c r="AX40" s="737"/>
      <c r="AY40" s="738"/>
      <c r="AZ40" s="659">
        <v>185054</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117</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354420</v>
      </c>
      <c r="CS40" s="660"/>
      <c r="CT40" s="660"/>
      <c r="CU40" s="660"/>
      <c r="CV40" s="660"/>
      <c r="CW40" s="660"/>
      <c r="CX40" s="660"/>
      <c r="CY40" s="661"/>
      <c r="CZ40" s="664">
        <v>4.3</v>
      </c>
      <c r="DA40" s="693"/>
      <c r="DB40" s="693"/>
      <c r="DC40" s="697"/>
      <c r="DD40" s="668">
        <v>316420</v>
      </c>
      <c r="DE40" s="660"/>
      <c r="DF40" s="660"/>
      <c r="DG40" s="660"/>
      <c r="DH40" s="660"/>
      <c r="DI40" s="660"/>
      <c r="DJ40" s="660"/>
      <c r="DK40" s="661"/>
      <c r="DL40" s="668" t="s">
        <v>120</v>
      </c>
      <c r="DM40" s="660"/>
      <c r="DN40" s="660"/>
      <c r="DO40" s="660"/>
      <c r="DP40" s="660"/>
      <c r="DQ40" s="660"/>
      <c r="DR40" s="660"/>
      <c r="DS40" s="660"/>
      <c r="DT40" s="660"/>
      <c r="DU40" s="660"/>
      <c r="DV40" s="661"/>
      <c r="DW40" s="664" t="s">
        <v>222</v>
      </c>
      <c r="DX40" s="693"/>
      <c r="DY40" s="693"/>
      <c r="DZ40" s="693"/>
      <c r="EA40" s="693"/>
      <c r="EB40" s="693"/>
      <c r="EC40" s="694"/>
    </row>
    <row r="41" spans="2:133" ht="11.25" customHeight="1" x14ac:dyDescent="0.15">
      <c r="AQ41" s="746" t="s">
        <v>337</v>
      </c>
      <c r="AR41" s="747"/>
      <c r="AS41" s="747"/>
      <c r="AT41" s="747"/>
      <c r="AU41" s="747"/>
      <c r="AV41" s="747"/>
      <c r="AW41" s="747"/>
      <c r="AX41" s="747"/>
      <c r="AY41" s="748"/>
      <c r="AZ41" s="739">
        <v>486605</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295</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222</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858244</v>
      </c>
      <c r="CS42" s="660"/>
      <c r="CT42" s="660"/>
      <c r="CU42" s="660"/>
      <c r="CV42" s="660"/>
      <c r="CW42" s="660"/>
      <c r="CX42" s="660"/>
      <c r="CY42" s="661"/>
      <c r="CZ42" s="664">
        <v>10.5</v>
      </c>
      <c r="DA42" s="665"/>
      <c r="DB42" s="665"/>
      <c r="DC42" s="760"/>
      <c r="DD42" s="668">
        <v>373119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33777</v>
      </c>
      <c r="CS43" s="695"/>
      <c r="CT43" s="695"/>
      <c r="CU43" s="695"/>
      <c r="CV43" s="695"/>
      <c r="CW43" s="695"/>
      <c r="CX43" s="695"/>
      <c r="CY43" s="696"/>
      <c r="CZ43" s="664">
        <v>0.4</v>
      </c>
      <c r="DA43" s="693"/>
      <c r="DB43" s="693"/>
      <c r="DC43" s="697"/>
      <c r="DD43" s="668">
        <v>33777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344</v>
      </c>
      <c r="CD44" s="771" t="s">
        <v>295</v>
      </c>
      <c r="CE44" s="772"/>
      <c r="CF44" s="656" t="s">
        <v>345</v>
      </c>
      <c r="CG44" s="657"/>
      <c r="CH44" s="657"/>
      <c r="CI44" s="657"/>
      <c r="CJ44" s="657"/>
      <c r="CK44" s="657"/>
      <c r="CL44" s="657"/>
      <c r="CM44" s="657"/>
      <c r="CN44" s="657"/>
      <c r="CO44" s="657"/>
      <c r="CP44" s="657"/>
      <c r="CQ44" s="658"/>
      <c r="CR44" s="659">
        <v>858244</v>
      </c>
      <c r="CS44" s="660"/>
      <c r="CT44" s="660"/>
      <c r="CU44" s="660"/>
      <c r="CV44" s="660"/>
      <c r="CW44" s="660"/>
      <c r="CX44" s="660"/>
      <c r="CY44" s="661"/>
      <c r="CZ44" s="664">
        <v>10.5</v>
      </c>
      <c r="DA44" s="665"/>
      <c r="DB44" s="665"/>
      <c r="DC44" s="760"/>
      <c r="DD44" s="668">
        <v>373119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346</v>
      </c>
      <c r="CG45" s="657"/>
      <c r="CH45" s="657"/>
      <c r="CI45" s="657"/>
      <c r="CJ45" s="657"/>
      <c r="CK45" s="657"/>
      <c r="CL45" s="657"/>
      <c r="CM45" s="657"/>
      <c r="CN45" s="657"/>
      <c r="CO45" s="657"/>
      <c r="CP45" s="657"/>
      <c r="CQ45" s="658"/>
      <c r="CR45" s="659">
        <v>286464</v>
      </c>
      <c r="CS45" s="695"/>
      <c r="CT45" s="695"/>
      <c r="CU45" s="695"/>
      <c r="CV45" s="695"/>
      <c r="CW45" s="695"/>
      <c r="CX45" s="695"/>
      <c r="CY45" s="696"/>
      <c r="CZ45" s="664">
        <v>3.5</v>
      </c>
      <c r="DA45" s="693"/>
      <c r="DB45" s="693"/>
      <c r="DC45" s="697"/>
      <c r="DD45" s="668">
        <v>18411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347</v>
      </c>
      <c r="CG46" s="657"/>
      <c r="CH46" s="657"/>
      <c r="CI46" s="657"/>
      <c r="CJ46" s="657"/>
      <c r="CK46" s="657"/>
      <c r="CL46" s="657"/>
      <c r="CM46" s="657"/>
      <c r="CN46" s="657"/>
      <c r="CO46" s="657"/>
      <c r="CP46" s="657"/>
      <c r="CQ46" s="658"/>
      <c r="CR46" s="659">
        <v>569743</v>
      </c>
      <c r="CS46" s="660"/>
      <c r="CT46" s="660"/>
      <c r="CU46" s="660"/>
      <c r="CV46" s="660"/>
      <c r="CW46" s="660"/>
      <c r="CX46" s="660"/>
      <c r="CY46" s="661"/>
      <c r="CZ46" s="664">
        <v>7</v>
      </c>
      <c r="DA46" s="665"/>
      <c r="DB46" s="665"/>
      <c r="DC46" s="760"/>
      <c r="DD46" s="668">
        <v>352671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348</v>
      </c>
      <c r="CG47" s="657"/>
      <c r="CH47" s="657"/>
      <c r="CI47" s="657"/>
      <c r="CJ47" s="657"/>
      <c r="CK47" s="657"/>
      <c r="CL47" s="657"/>
      <c r="CM47" s="657"/>
      <c r="CN47" s="657"/>
      <c r="CO47" s="657"/>
      <c r="CP47" s="657"/>
      <c r="CQ47" s="658"/>
      <c r="CR47" s="659" t="s">
        <v>222</v>
      </c>
      <c r="CS47" s="695"/>
      <c r="CT47" s="695"/>
      <c r="CU47" s="695"/>
      <c r="CV47" s="695"/>
      <c r="CW47" s="695"/>
      <c r="CX47" s="695"/>
      <c r="CY47" s="696"/>
      <c r="CZ47" s="664" t="s">
        <v>222</v>
      </c>
      <c r="DA47" s="693"/>
      <c r="DB47" s="693"/>
      <c r="DC47" s="697"/>
      <c r="DD47" s="668" t="s">
        <v>222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349</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350</v>
      </c>
      <c r="CE49" s="705"/>
      <c r="CF49" s="705"/>
      <c r="CG49" s="705"/>
      <c r="CH49" s="705"/>
      <c r="CI49" s="705"/>
      <c r="CJ49" s="705"/>
      <c r="CK49" s="705"/>
      <c r="CL49" s="705"/>
      <c r="CM49" s="705"/>
      <c r="CN49" s="705"/>
      <c r="CO49" s="705"/>
      <c r="CP49" s="705"/>
      <c r="CQ49" s="706"/>
      <c r="CR49" s="739">
        <v>8173409</v>
      </c>
      <c r="CS49" s="729"/>
      <c r="CT49" s="729"/>
      <c r="CU49" s="729"/>
      <c r="CV49" s="729"/>
      <c r="CW49" s="729"/>
      <c r="CX49" s="729"/>
      <c r="CY49" s="761"/>
      <c r="CZ49" s="744">
        <v>100</v>
      </c>
      <c r="DA49" s="762"/>
      <c r="DB49" s="762"/>
      <c r="DC49" s="763"/>
      <c r="DD49" s="764">
        <v>5747526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qM8i1gKxXkODMNE4GqmWDlcl2ws9hjhAszcTAnlZgZbU+O8i4NmXt0Az9QqHoR2Msd9Iy7dk0HG3kTttV/o1A==" saltValue="K5OMrs+LgZlYMNvAQPjT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373</v>
      </c>
      <c r="C7" s="792"/>
      <c r="D7" s="792"/>
      <c r="E7" s="792"/>
      <c r="F7" s="792"/>
      <c r="G7" s="792"/>
      <c r="H7" s="792"/>
      <c r="I7" s="792"/>
      <c r="J7" s="792"/>
      <c r="K7" s="792"/>
      <c r="L7" s="792"/>
      <c r="M7" s="792"/>
      <c r="N7" s="792"/>
      <c r="O7" s="792"/>
      <c r="P7" s="793"/>
      <c r="Q7" s="794">
        <v>8585</v>
      </c>
      <c r="R7" s="795"/>
      <c r="S7" s="795"/>
      <c r="T7" s="795"/>
      <c r="U7" s="795"/>
      <c r="V7" s="795">
        <v>8126</v>
      </c>
      <c r="W7" s="795"/>
      <c r="X7" s="795"/>
      <c r="Y7" s="795"/>
      <c r="Z7" s="795"/>
      <c r="AA7" s="795">
        <v>459</v>
      </c>
      <c r="AB7" s="795"/>
      <c r="AC7" s="795"/>
      <c r="AD7" s="795"/>
      <c r="AE7" s="796"/>
      <c r="AF7" s="797">
        <v>419</v>
      </c>
      <c r="AG7" s="798"/>
      <c r="AH7" s="798"/>
      <c r="AI7" s="798"/>
      <c r="AJ7" s="799"/>
      <c r="AK7" s="834">
        <v>712</v>
      </c>
      <c r="AL7" s="835"/>
      <c r="AM7" s="835"/>
      <c r="AN7" s="835"/>
      <c r="AO7" s="835"/>
      <c r="AP7" s="835">
        <v>5918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t="s">
        <v>563</v>
      </c>
      <c r="CI7" s="832"/>
      <c r="CJ7" s="832"/>
      <c r="CK7" s="832"/>
      <c r="CL7" s="833"/>
      <c r="CM7" s="831">
        <v>17</v>
      </c>
      <c r="CN7" s="832"/>
      <c r="CO7" s="832"/>
      <c r="CP7" s="832"/>
      <c r="CQ7" s="833"/>
      <c r="CR7" s="831">
        <v>8</v>
      </c>
      <c r="CS7" s="832"/>
      <c r="CT7" s="832"/>
      <c r="CU7" s="832"/>
      <c r="CV7" s="833"/>
      <c r="CW7" s="831" t="s">
        <v>563</v>
      </c>
      <c r="CX7" s="832"/>
      <c r="CY7" s="832"/>
      <c r="CZ7" s="832"/>
      <c r="DA7" s="833"/>
      <c r="DB7" s="831" t="s">
        <v>563</v>
      </c>
      <c r="DC7" s="832"/>
      <c r="DD7" s="832"/>
      <c r="DE7" s="832"/>
      <c r="DF7" s="833"/>
      <c r="DG7" s="831" t="s">
        <v>563</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x14ac:dyDescent="0.15">
      <c r="A8" s="241">
        <v>2</v>
      </c>
      <c r="B8" s="815" t="s">
        <v>374</v>
      </c>
      <c r="C8" s="816"/>
      <c r="D8" s="816"/>
      <c r="E8" s="816"/>
      <c r="F8" s="816"/>
      <c r="G8" s="816"/>
      <c r="H8" s="816"/>
      <c r="I8" s="816"/>
      <c r="J8" s="816"/>
      <c r="K8" s="816"/>
      <c r="L8" s="816"/>
      <c r="M8" s="816"/>
      <c r="N8" s="816"/>
      <c r="O8" s="816"/>
      <c r="P8" s="817"/>
      <c r="Q8" s="818">
        <v>51</v>
      </c>
      <c r="R8" s="819"/>
      <c r="S8" s="819"/>
      <c r="T8" s="819"/>
      <c r="U8" s="819"/>
      <c r="V8" s="819">
        <v>48</v>
      </c>
      <c r="W8" s="819"/>
      <c r="X8" s="819"/>
      <c r="Y8" s="819"/>
      <c r="Z8" s="819"/>
      <c r="AA8" s="819">
        <v>3</v>
      </c>
      <c r="AB8" s="819"/>
      <c r="AC8" s="819"/>
      <c r="AD8" s="819"/>
      <c r="AE8" s="820"/>
      <c r="AF8" s="821">
        <v>3</v>
      </c>
      <c r="AG8" s="822"/>
      <c r="AH8" s="822"/>
      <c r="AI8" s="822"/>
      <c r="AJ8" s="823"/>
      <c r="AK8" s="824" t="s">
        <v>563</v>
      </c>
      <c r="AL8" s="825"/>
      <c r="AM8" s="825"/>
      <c r="AN8" s="825"/>
      <c r="AO8" s="825"/>
      <c r="AP8" s="825" t="s">
        <v>556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376</v>
      </c>
      <c r="B23" s="850" t="s">
        <v>377</v>
      </c>
      <c r="C23" s="851"/>
      <c r="D23" s="851"/>
      <c r="E23" s="851"/>
      <c r="F23" s="851"/>
      <c r="G23" s="851"/>
      <c r="H23" s="851"/>
      <c r="I23" s="851"/>
      <c r="J23" s="851"/>
      <c r="K23" s="851"/>
      <c r="L23" s="851"/>
      <c r="M23" s="851"/>
      <c r="N23" s="851"/>
      <c r="O23" s="851"/>
      <c r="P23" s="852"/>
      <c r="Q23" s="853">
        <v>8636</v>
      </c>
      <c r="R23" s="854"/>
      <c r="S23" s="854"/>
      <c r="T23" s="854"/>
      <c r="U23" s="854"/>
      <c r="V23" s="854">
        <v>8174</v>
      </c>
      <c r="W23" s="854"/>
      <c r="X23" s="854"/>
      <c r="Y23" s="854"/>
      <c r="Z23" s="854"/>
      <c r="AA23" s="854">
        <v>462</v>
      </c>
      <c r="AB23" s="854"/>
      <c r="AC23" s="854"/>
      <c r="AD23" s="854"/>
      <c r="AE23" s="855"/>
      <c r="AF23" s="856">
        <v>423</v>
      </c>
      <c r="AG23" s="854"/>
      <c r="AH23" s="854"/>
      <c r="AI23" s="854"/>
      <c r="AJ23" s="857"/>
      <c r="AK23" s="858"/>
      <c r="AL23" s="859"/>
      <c r="AM23" s="859"/>
      <c r="AN23" s="859"/>
      <c r="AO23" s="859"/>
      <c r="AP23" s="854">
        <v>5918</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379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356</v>
      </c>
      <c r="B26" s="801"/>
      <c r="C26" s="801"/>
      <c r="D26" s="801"/>
      <c r="E26" s="801"/>
      <c r="F26" s="801"/>
      <c r="G26" s="801"/>
      <c r="H26" s="801"/>
      <c r="I26" s="801"/>
      <c r="J26" s="801"/>
      <c r="K26" s="801"/>
      <c r="L26" s="801"/>
      <c r="M26" s="801"/>
      <c r="N26" s="801"/>
      <c r="O26" s="801"/>
      <c r="P26" s="802"/>
      <c r="Q26" s="777" t="s">
        <v>380</v>
      </c>
      <c r="R26" s="778"/>
      <c r="S26" s="778"/>
      <c r="T26" s="778"/>
      <c r="U26" s="779"/>
      <c r="V26" s="777" t="s">
        <v>381</v>
      </c>
      <c r="W26" s="778"/>
      <c r="X26" s="778"/>
      <c r="Y26" s="778"/>
      <c r="Z26" s="779"/>
      <c r="AA26" s="777" t="s">
        <v>382</v>
      </c>
      <c r="AB26" s="778"/>
      <c r="AC26" s="778"/>
      <c r="AD26" s="778"/>
      <c r="AE26" s="778"/>
      <c r="AF26" s="872" t="s">
        <v>383</v>
      </c>
      <c r="AG26" s="873"/>
      <c r="AH26" s="873"/>
      <c r="AI26" s="873"/>
      <c r="AJ26" s="874"/>
      <c r="AK26" s="778" t="s">
        <v>384</v>
      </c>
      <c r="AL26" s="778"/>
      <c r="AM26" s="778"/>
      <c r="AN26" s="778"/>
      <c r="AO26" s="779"/>
      <c r="AP26" s="777" t="s">
        <v>385</v>
      </c>
      <c r="AQ26" s="778"/>
      <c r="AR26" s="778"/>
      <c r="AS26" s="778"/>
      <c r="AT26" s="779"/>
      <c r="AU26" s="777" t="s">
        <v>386</v>
      </c>
      <c r="AV26" s="778"/>
      <c r="AW26" s="778"/>
      <c r="AX26" s="778"/>
      <c r="AY26" s="779"/>
      <c r="AZ26" s="777" t="s">
        <v>387</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388</v>
      </c>
      <c r="C28" s="792"/>
      <c r="D28" s="792"/>
      <c r="E28" s="792"/>
      <c r="F28" s="792"/>
      <c r="G28" s="792"/>
      <c r="H28" s="792"/>
      <c r="I28" s="792"/>
      <c r="J28" s="792"/>
      <c r="K28" s="792"/>
      <c r="L28" s="792"/>
      <c r="M28" s="792"/>
      <c r="N28" s="792"/>
      <c r="O28" s="792"/>
      <c r="P28" s="793"/>
      <c r="Q28" s="882">
        <v>2560</v>
      </c>
      <c r="R28" s="883"/>
      <c r="S28" s="883"/>
      <c r="T28" s="883"/>
      <c r="U28" s="883"/>
      <c r="V28" s="883">
        <v>2341</v>
      </c>
      <c r="W28" s="883"/>
      <c r="X28" s="883"/>
      <c r="Y28" s="883"/>
      <c r="Z28" s="883"/>
      <c r="AA28" s="883">
        <v>219</v>
      </c>
      <c r="AB28" s="883"/>
      <c r="AC28" s="883"/>
      <c r="AD28" s="883"/>
      <c r="AE28" s="884"/>
      <c r="AF28" s="885">
        <v>219</v>
      </c>
      <c r="AG28" s="883"/>
      <c r="AH28" s="883"/>
      <c r="AI28" s="883"/>
      <c r="AJ28" s="886"/>
      <c r="AK28" s="887">
        <v>185</v>
      </c>
      <c r="AL28" s="878"/>
      <c r="AM28" s="878"/>
      <c r="AN28" s="878"/>
      <c r="AO28" s="878"/>
      <c r="AP28" s="878" t="s">
        <v>563</v>
      </c>
      <c r="AQ28" s="878"/>
      <c r="AR28" s="878"/>
      <c r="AS28" s="878"/>
      <c r="AT28" s="878"/>
      <c r="AU28" s="878" t="s">
        <v>563</v>
      </c>
      <c r="AV28" s="878"/>
      <c r="AW28" s="878"/>
      <c r="AX28" s="878"/>
      <c r="AY28" s="878"/>
      <c r="AZ28" s="879" t="s">
        <v>563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389</v>
      </c>
      <c r="C29" s="816"/>
      <c r="D29" s="816"/>
      <c r="E29" s="816"/>
      <c r="F29" s="816"/>
      <c r="G29" s="816"/>
      <c r="H29" s="816"/>
      <c r="I29" s="816"/>
      <c r="J29" s="816"/>
      <c r="K29" s="816"/>
      <c r="L29" s="816"/>
      <c r="M29" s="816"/>
      <c r="N29" s="816"/>
      <c r="O29" s="816"/>
      <c r="P29" s="817"/>
      <c r="Q29" s="818">
        <v>1420</v>
      </c>
      <c r="R29" s="819"/>
      <c r="S29" s="819"/>
      <c r="T29" s="819"/>
      <c r="U29" s="819"/>
      <c r="V29" s="819">
        <v>1344</v>
      </c>
      <c r="W29" s="819"/>
      <c r="X29" s="819"/>
      <c r="Y29" s="819"/>
      <c r="Z29" s="819"/>
      <c r="AA29" s="819">
        <v>76</v>
      </c>
      <c r="AB29" s="819"/>
      <c r="AC29" s="819"/>
      <c r="AD29" s="819"/>
      <c r="AE29" s="820"/>
      <c r="AF29" s="821">
        <v>76</v>
      </c>
      <c r="AG29" s="822"/>
      <c r="AH29" s="822"/>
      <c r="AI29" s="822"/>
      <c r="AJ29" s="823"/>
      <c r="AK29" s="890">
        <v>231</v>
      </c>
      <c r="AL29" s="891"/>
      <c r="AM29" s="891"/>
      <c r="AN29" s="891"/>
      <c r="AO29" s="891"/>
      <c r="AP29" s="891" t="s">
        <v>563</v>
      </c>
      <c r="AQ29" s="891"/>
      <c r="AR29" s="891"/>
      <c r="AS29" s="891"/>
      <c r="AT29" s="891"/>
      <c r="AU29" s="891" t="s">
        <v>563</v>
      </c>
      <c r="AV29" s="891"/>
      <c r="AW29" s="891"/>
      <c r="AX29" s="891"/>
      <c r="AY29" s="891"/>
      <c r="AZ29" s="892" t="s">
        <v>563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390</v>
      </c>
      <c r="C30" s="816"/>
      <c r="D30" s="816"/>
      <c r="E30" s="816"/>
      <c r="F30" s="816"/>
      <c r="G30" s="816"/>
      <c r="H30" s="816"/>
      <c r="I30" s="816"/>
      <c r="J30" s="816"/>
      <c r="K30" s="816"/>
      <c r="L30" s="816"/>
      <c r="M30" s="816"/>
      <c r="N30" s="816"/>
      <c r="O30" s="816"/>
      <c r="P30" s="817"/>
      <c r="Q30" s="818">
        <v>281</v>
      </c>
      <c r="R30" s="819"/>
      <c r="S30" s="819"/>
      <c r="T30" s="819"/>
      <c r="U30" s="819"/>
      <c r="V30" s="819">
        <v>276</v>
      </c>
      <c r="W30" s="819"/>
      <c r="X30" s="819"/>
      <c r="Y30" s="819"/>
      <c r="Z30" s="819"/>
      <c r="AA30" s="819">
        <v>5</v>
      </c>
      <c r="AB30" s="819"/>
      <c r="AC30" s="819"/>
      <c r="AD30" s="819"/>
      <c r="AE30" s="820"/>
      <c r="AF30" s="821">
        <v>5</v>
      </c>
      <c r="AG30" s="822"/>
      <c r="AH30" s="822"/>
      <c r="AI30" s="822"/>
      <c r="AJ30" s="823"/>
      <c r="AK30" s="890">
        <v>60</v>
      </c>
      <c r="AL30" s="891"/>
      <c r="AM30" s="891"/>
      <c r="AN30" s="891"/>
      <c r="AO30" s="891"/>
      <c r="AP30" s="891" t="s">
        <v>563</v>
      </c>
      <c r="AQ30" s="891"/>
      <c r="AR30" s="891"/>
      <c r="AS30" s="891"/>
      <c r="AT30" s="891"/>
      <c r="AU30" s="891" t="s">
        <v>563</v>
      </c>
      <c r="AV30" s="891"/>
      <c r="AW30" s="891"/>
      <c r="AX30" s="891"/>
      <c r="AY30" s="891"/>
      <c r="AZ30" s="892" t="s">
        <v>563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391</v>
      </c>
      <c r="C31" s="816"/>
      <c r="D31" s="816"/>
      <c r="E31" s="816"/>
      <c r="F31" s="816"/>
      <c r="G31" s="816"/>
      <c r="H31" s="816"/>
      <c r="I31" s="816"/>
      <c r="J31" s="816"/>
      <c r="K31" s="816"/>
      <c r="L31" s="816"/>
      <c r="M31" s="816"/>
      <c r="N31" s="816"/>
      <c r="O31" s="816"/>
      <c r="P31" s="817"/>
      <c r="Q31" s="818">
        <v>963</v>
      </c>
      <c r="R31" s="819"/>
      <c r="S31" s="819"/>
      <c r="T31" s="819"/>
      <c r="U31" s="819"/>
      <c r="V31" s="819">
        <v>24</v>
      </c>
      <c r="W31" s="819"/>
      <c r="X31" s="819"/>
      <c r="Y31" s="819"/>
      <c r="Z31" s="819"/>
      <c r="AA31" s="819">
        <v>939</v>
      </c>
      <c r="AB31" s="819"/>
      <c r="AC31" s="819"/>
      <c r="AD31" s="819"/>
      <c r="AE31" s="820"/>
      <c r="AF31" s="821">
        <v>939</v>
      </c>
      <c r="AG31" s="822"/>
      <c r="AH31" s="822"/>
      <c r="AI31" s="822"/>
      <c r="AJ31" s="823"/>
      <c r="AK31" s="890" t="s">
        <v>563</v>
      </c>
      <c r="AL31" s="891"/>
      <c r="AM31" s="891"/>
      <c r="AN31" s="891"/>
      <c r="AO31" s="891"/>
      <c r="AP31" s="891">
        <v>1653</v>
      </c>
      <c r="AQ31" s="891"/>
      <c r="AR31" s="891"/>
      <c r="AS31" s="891"/>
      <c r="AT31" s="891"/>
      <c r="AU31" s="891" t="s">
        <v>563</v>
      </c>
      <c r="AV31" s="891"/>
      <c r="AW31" s="891"/>
      <c r="AX31" s="891"/>
      <c r="AY31" s="891"/>
      <c r="AZ31" s="892" t="s">
        <v>563</v>
      </c>
      <c r="BA31" s="892"/>
      <c r="BB31" s="892"/>
      <c r="BC31" s="892"/>
      <c r="BD31" s="892"/>
      <c r="BE31" s="888" t="s">
        <v>392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393</v>
      </c>
      <c r="C32" s="816"/>
      <c r="D32" s="816"/>
      <c r="E32" s="816"/>
      <c r="F32" s="816"/>
      <c r="G32" s="816"/>
      <c r="H32" s="816"/>
      <c r="I32" s="816"/>
      <c r="J32" s="816"/>
      <c r="K32" s="816"/>
      <c r="L32" s="816"/>
      <c r="M32" s="816"/>
      <c r="N32" s="816"/>
      <c r="O32" s="816"/>
      <c r="P32" s="817"/>
      <c r="Q32" s="818">
        <v>4</v>
      </c>
      <c r="R32" s="819"/>
      <c r="S32" s="819"/>
      <c r="T32" s="819"/>
      <c r="U32" s="819"/>
      <c r="V32" s="819">
        <v>3</v>
      </c>
      <c r="W32" s="819"/>
      <c r="X32" s="819"/>
      <c r="Y32" s="819"/>
      <c r="Z32" s="819"/>
      <c r="AA32" s="819">
        <v>1</v>
      </c>
      <c r="AB32" s="819"/>
      <c r="AC32" s="819"/>
      <c r="AD32" s="819"/>
      <c r="AE32" s="820"/>
      <c r="AF32" s="821">
        <v>1</v>
      </c>
      <c r="AG32" s="822"/>
      <c r="AH32" s="822"/>
      <c r="AI32" s="822"/>
      <c r="AJ32" s="823"/>
      <c r="AK32" s="890" t="s">
        <v>563</v>
      </c>
      <c r="AL32" s="891"/>
      <c r="AM32" s="891"/>
      <c r="AN32" s="891"/>
      <c r="AO32" s="891"/>
      <c r="AP32" s="891" t="s">
        <v>563</v>
      </c>
      <c r="AQ32" s="891"/>
      <c r="AR32" s="891"/>
      <c r="AS32" s="891"/>
      <c r="AT32" s="891"/>
      <c r="AU32" s="891" t="s">
        <v>563</v>
      </c>
      <c r="AV32" s="891"/>
      <c r="AW32" s="891"/>
      <c r="AX32" s="891"/>
      <c r="AY32" s="891"/>
      <c r="AZ32" s="892" t="s">
        <v>563</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813</v>
      </c>
      <c r="R33" s="819"/>
      <c r="S33" s="819"/>
      <c r="T33" s="819"/>
      <c r="U33" s="819"/>
      <c r="V33" s="819">
        <v>799</v>
      </c>
      <c r="W33" s="819"/>
      <c r="X33" s="819"/>
      <c r="Y33" s="819"/>
      <c r="Z33" s="819"/>
      <c r="AA33" s="819">
        <v>14</v>
      </c>
      <c r="AB33" s="819"/>
      <c r="AC33" s="819"/>
      <c r="AD33" s="819"/>
      <c r="AE33" s="820"/>
      <c r="AF33" s="821">
        <v>14</v>
      </c>
      <c r="AG33" s="822"/>
      <c r="AH33" s="822"/>
      <c r="AI33" s="822"/>
      <c r="AJ33" s="823"/>
      <c r="AK33" s="890">
        <v>143</v>
      </c>
      <c r="AL33" s="891"/>
      <c r="AM33" s="891"/>
      <c r="AN33" s="891"/>
      <c r="AO33" s="891"/>
      <c r="AP33" s="891">
        <v>5180</v>
      </c>
      <c r="AQ33" s="891"/>
      <c r="AR33" s="891"/>
      <c r="AS33" s="891"/>
      <c r="AT33" s="891"/>
      <c r="AU33" s="891">
        <v>963</v>
      </c>
      <c r="AV33" s="891"/>
      <c r="AW33" s="891"/>
      <c r="AX33" s="891"/>
      <c r="AY33" s="891"/>
      <c r="AZ33" s="892" t="s">
        <v>563</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267</v>
      </c>
      <c r="R34" s="819"/>
      <c r="S34" s="819"/>
      <c r="T34" s="819"/>
      <c r="U34" s="819"/>
      <c r="V34" s="819">
        <v>169</v>
      </c>
      <c r="W34" s="819"/>
      <c r="X34" s="819"/>
      <c r="Y34" s="819"/>
      <c r="Z34" s="819"/>
      <c r="AA34" s="819">
        <v>98</v>
      </c>
      <c r="AB34" s="819"/>
      <c r="AC34" s="819"/>
      <c r="AD34" s="819"/>
      <c r="AE34" s="820"/>
      <c r="AF34" s="821">
        <v>98</v>
      </c>
      <c r="AG34" s="822"/>
      <c r="AH34" s="822"/>
      <c r="AI34" s="822"/>
      <c r="AJ34" s="823"/>
      <c r="AK34" s="890" t="s">
        <v>563</v>
      </c>
      <c r="AL34" s="891"/>
      <c r="AM34" s="891"/>
      <c r="AN34" s="891"/>
      <c r="AO34" s="891"/>
      <c r="AP34" s="891" t="s">
        <v>563</v>
      </c>
      <c r="AQ34" s="891"/>
      <c r="AR34" s="891"/>
      <c r="AS34" s="891"/>
      <c r="AT34" s="891"/>
      <c r="AU34" s="891" t="s">
        <v>563</v>
      </c>
      <c r="AV34" s="891"/>
      <c r="AW34" s="891"/>
      <c r="AX34" s="891"/>
      <c r="AY34" s="891"/>
      <c r="AZ34" s="892" t="s">
        <v>563</v>
      </c>
      <c r="BA34" s="892"/>
      <c r="BB34" s="892"/>
      <c r="BC34" s="892"/>
      <c r="BD34" s="892"/>
      <c r="BE34" s="888" t="s">
        <v>394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376</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1353</v>
      </c>
      <c r="AG63" s="902"/>
      <c r="AH63" s="902"/>
      <c r="AI63" s="902"/>
      <c r="AJ63" s="903"/>
      <c r="AK63" s="904"/>
      <c r="AL63" s="899"/>
      <c r="AM63" s="899"/>
      <c r="AN63" s="899"/>
      <c r="AO63" s="899"/>
      <c r="AP63" s="902">
        <v>6833</v>
      </c>
      <c r="AQ63" s="902"/>
      <c r="AR63" s="902"/>
      <c r="AS63" s="902"/>
      <c r="AT63" s="902"/>
      <c r="AU63" s="902">
        <v>142</v>
      </c>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381</v>
      </c>
      <c r="W66" s="778"/>
      <c r="X66" s="778"/>
      <c r="Y66" s="778"/>
      <c r="Z66" s="779"/>
      <c r="AA66" s="777" t="s">
        <v>382</v>
      </c>
      <c r="AB66" s="778"/>
      <c r="AC66" s="778"/>
      <c r="AD66" s="778"/>
      <c r="AE66" s="779"/>
      <c r="AF66" s="912" t="s">
        <v>403</v>
      </c>
      <c r="AG66" s="873"/>
      <c r="AH66" s="873"/>
      <c r="AI66" s="873"/>
      <c r="AJ66" s="913"/>
      <c r="AK66" s="777" t="s">
        <v>384</v>
      </c>
      <c r="AL66" s="801"/>
      <c r="AM66" s="801"/>
      <c r="AN66" s="801"/>
      <c r="AO66" s="802"/>
      <c r="AP66" s="777" t="s">
        <v>385</v>
      </c>
      <c r="AQ66" s="778"/>
      <c r="AR66" s="778"/>
      <c r="AS66" s="778"/>
      <c r="AT66" s="779"/>
      <c r="AU66" s="777" t="s">
        <v>404</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557</v>
      </c>
      <c r="C68" s="930"/>
      <c r="D68" s="930"/>
      <c r="E68" s="930"/>
      <c r="F68" s="930"/>
      <c r="G68" s="930"/>
      <c r="H68" s="930"/>
      <c r="I68" s="930"/>
      <c r="J68" s="930"/>
      <c r="K68" s="930"/>
      <c r="L68" s="930"/>
      <c r="M68" s="930"/>
      <c r="N68" s="930"/>
      <c r="O68" s="930"/>
      <c r="P68" s="931"/>
      <c r="Q68" s="932">
        <v>4655</v>
      </c>
      <c r="R68" s="926"/>
      <c r="S68" s="926"/>
      <c r="T68" s="926"/>
      <c r="U68" s="926"/>
      <c r="V68" s="926">
        <v>4508</v>
      </c>
      <c r="W68" s="926"/>
      <c r="X68" s="926"/>
      <c r="Y68" s="926"/>
      <c r="Z68" s="926"/>
      <c r="AA68" s="926">
        <v>147</v>
      </c>
      <c r="AB68" s="926"/>
      <c r="AC68" s="926"/>
      <c r="AD68" s="926"/>
      <c r="AE68" s="926"/>
      <c r="AF68" s="926">
        <v>144</v>
      </c>
      <c r="AG68" s="926"/>
      <c r="AH68" s="926"/>
      <c r="AI68" s="926"/>
      <c r="AJ68" s="926"/>
      <c r="AK68" s="926">
        <v>84</v>
      </c>
      <c r="AL68" s="926"/>
      <c r="AM68" s="926"/>
      <c r="AN68" s="926"/>
      <c r="AO68" s="926"/>
      <c r="AP68" s="926">
        <v>3349</v>
      </c>
      <c r="AQ68" s="926"/>
      <c r="AR68" s="926"/>
      <c r="AS68" s="926"/>
      <c r="AT68" s="926"/>
      <c r="AU68" s="926">
        <v>432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558</v>
      </c>
      <c r="C69" s="934"/>
      <c r="D69" s="934"/>
      <c r="E69" s="934"/>
      <c r="F69" s="934"/>
      <c r="G69" s="934"/>
      <c r="H69" s="934"/>
      <c r="I69" s="934"/>
      <c r="J69" s="934"/>
      <c r="K69" s="934"/>
      <c r="L69" s="934"/>
      <c r="M69" s="934"/>
      <c r="N69" s="934"/>
      <c r="O69" s="934"/>
      <c r="P69" s="935"/>
      <c r="Q69" s="936">
        <v>8501</v>
      </c>
      <c r="R69" s="891"/>
      <c r="S69" s="891"/>
      <c r="T69" s="891"/>
      <c r="U69" s="891"/>
      <c r="V69" s="891">
        <v>9733</v>
      </c>
      <c r="W69" s="891"/>
      <c r="X69" s="891"/>
      <c r="Y69" s="891"/>
      <c r="Z69" s="891"/>
      <c r="AA69" s="891">
        <v>-1232</v>
      </c>
      <c r="AB69" s="891"/>
      <c r="AC69" s="891"/>
      <c r="AD69" s="891"/>
      <c r="AE69" s="891"/>
      <c r="AF69" s="891">
        <v>659</v>
      </c>
      <c r="AG69" s="891"/>
      <c r="AH69" s="891"/>
      <c r="AI69" s="891"/>
      <c r="AJ69" s="891"/>
      <c r="AK69" s="891">
        <v>1495</v>
      </c>
      <c r="AL69" s="891"/>
      <c r="AM69" s="891"/>
      <c r="AN69" s="891"/>
      <c r="AO69" s="891"/>
      <c r="AP69" s="891">
        <v>9056</v>
      </c>
      <c r="AQ69" s="891"/>
      <c r="AR69" s="891"/>
      <c r="AS69" s="891"/>
      <c r="AT69" s="891"/>
      <c r="AU69" s="891">
        <v>4349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559</v>
      </c>
      <c r="C70" s="934"/>
      <c r="D70" s="934"/>
      <c r="E70" s="934"/>
      <c r="F70" s="934"/>
      <c r="G70" s="934"/>
      <c r="H70" s="934"/>
      <c r="I70" s="934"/>
      <c r="J70" s="934"/>
      <c r="K70" s="934"/>
      <c r="L70" s="934"/>
      <c r="M70" s="934"/>
      <c r="N70" s="934"/>
      <c r="O70" s="934"/>
      <c r="P70" s="935"/>
      <c r="Q70" s="936">
        <v>971</v>
      </c>
      <c r="R70" s="891"/>
      <c r="S70" s="891"/>
      <c r="T70" s="891"/>
      <c r="U70" s="891"/>
      <c r="V70" s="891">
        <v>969</v>
      </c>
      <c r="W70" s="891"/>
      <c r="X70" s="891"/>
      <c r="Y70" s="891"/>
      <c r="Z70" s="891"/>
      <c r="AA70" s="891">
        <v>2</v>
      </c>
      <c r="AB70" s="891"/>
      <c r="AC70" s="891"/>
      <c r="AD70" s="891"/>
      <c r="AE70" s="891"/>
      <c r="AF70" s="891">
        <v>2</v>
      </c>
      <c r="AG70" s="891"/>
      <c r="AH70" s="891"/>
      <c r="AI70" s="891"/>
      <c r="AJ70" s="891"/>
      <c r="AK70" s="891">
        <v>3</v>
      </c>
      <c r="AL70" s="891"/>
      <c r="AM70" s="891"/>
      <c r="AN70" s="891"/>
      <c r="AO70" s="891"/>
      <c r="AP70" s="891" t="s">
        <v>563</v>
      </c>
      <c r="AQ70" s="891"/>
      <c r="AR70" s="891"/>
      <c r="AS70" s="891"/>
      <c r="AT70" s="891"/>
      <c r="AU70" s="891" t="s">
        <v>563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560</v>
      </c>
      <c r="C71" s="934"/>
      <c r="D71" s="934"/>
      <c r="E71" s="934"/>
      <c r="F71" s="934"/>
      <c r="G71" s="934"/>
      <c r="H71" s="934"/>
      <c r="I71" s="934"/>
      <c r="J71" s="934"/>
      <c r="K71" s="934"/>
      <c r="L71" s="934"/>
      <c r="M71" s="934"/>
      <c r="N71" s="934"/>
      <c r="O71" s="934"/>
      <c r="P71" s="935"/>
      <c r="Q71" s="936">
        <v>162</v>
      </c>
      <c r="R71" s="891"/>
      <c r="S71" s="891"/>
      <c r="T71" s="891"/>
      <c r="U71" s="891"/>
      <c r="V71" s="891">
        <v>156</v>
      </c>
      <c r="W71" s="891"/>
      <c r="X71" s="891"/>
      <c r="Y71" s="891"/>
      <c r="Z71" s="891"/>
      <c r="AA71" s="891">
        <v>7</v>
      </c>
      <c r="AB71" s="891"/>
      <c r="AC71" s="891"/>
      <c r="AD71" s="891"/>
      <c r="AE71" s="891"/>
      <c r="AF71" s="891">
        <v>7</v>
      </c>
      <c r="AG71" s="891"/>
      <c r="AH71" s="891"/>
      <c r="AI71" s="891"/>
      <c r="AJ71" s="891"/>
      <c r="AK71" s="891" t="s">
        <v>565</v>
      </c>
      <c r="AL71" s="891"/>
      <c r="AM71" s="891"/>
      <c r="AN71" s="891"/>
      <c r="AO71" s="891"/>
      <c r="AP71" s="891" t="s">
        <v>563</v>
      </c>
      <c r="AQ71" s="891"/>
      <c r="AR71" s="891"/>
      <c r="AS71" s="891"/>
      <c r="AT71" s="891"/>
      <c r="AU71" s="891" t="s">
        <v>563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561</v>
      </c>
      <c r="C72" s="934"/>
      <c r="D72" s="934"/>
      <c r="E72" s="934"/>
      <c r="F72" s="934"/>
      <c r="G72" s="934"/>
      <c r="H72" s="934"/>
      <c r="I72" s="934"/>
      <c r="J72" s="934"/>
      <c r="K72" s="934"/>
      <c r="L72" s="934"/>
      <c r="M72" s="934"/>
      <c r="N72" s="934"/>
      <c r="O72" s="934"/>
      <c r="P72" s="935"/>
      <c r="Q72" s="936">
        <v>217</v>
      </c>
      <c r="R72" s="891"/>
      <c r="S72" s="891"/>
      <c r="T72" s="891"/>
      <c r="U72" s="891"/>
      <c r="V72" s="891">
        <v>163</v>
      </c>
      <c r="W72" s="891"/>
      <c r="X72" s="891"/>
      <c r="Y72" s="891"/>
      <c r="Z72" s="891"/>
      <c r="AA72" s="891">
        <v>54</v>
      </c>
      <c r="AB72" s="891"/>
      <c r="AC72" s="891"/>
      <c r="AD72" s="891"/>
      <c r="AE72" s="891"/>
      <c r="AF72" s="891">
        <v>54</v>
      </c>
      <c r="AG72" s="891"/>
      <c r="AH72" s="891"/>
      <c r="AI72" s="891"/>
      <c r="AJ72" s="891"/>
      <c r="AK72" s="891">
        <v>37</v>
      </c>
      <c r="AL72" s="891"/>
      <c r="AM72" s="891"/>
      <c r="AN72" s="891"/>
      <c r="AO72" s="891"/>
      <c r="AP72" s="891" t="s">
        <v>567</v>
      </c>
      <c r="AQ72" s="891"/>
      <c r="AR72" s="891"/>
      <c r="AS72" s="891"/>
      <c r="AT72" s="891"/>
      <c r="AU72" s="891" t="s">
        <v>567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566</v>
      </c>
      <c r="C73" s="934"/>
      <c r="D73" s="934"/>
      <c r="E73" s="934"/>
      <c r="F73" s="934"/>
      <c r="G73" s="934"/>
      <c r="H73" s="934"/>
      <c r="I73" s="934"/>
      <c r="J73" s="934"/>
      <c r="K73" s="934"/>
      <c r="L73" s="934"/>
      <c r="M73" s="934"/>
      <c r="N73" s="934"/>
      <c r="O73" s="934"/>
      <c r="P73" s="935"/>
      <c r="Q73" s="936">
        <v>258848</v>
      </c>
      <c r="R73" s="891"/>
      <c r="S73" s="891"/>
      <c r="T73" s="891"/>
      <c r="U73" s="891"/>
      <c r="V73" s="891">
        <v>251777</v>
      </c>
      <c r="W73" s="891"/>
      <c r="X73" s="891"/>
      <c r="Y73" s="891"/>
      <c r="Z73" s="891"/>
      <c r="AA73" s="891">
        <v>7072</v>
      </c>
      <c r="AB73" s="891"/>
      <c r="AC73" s="891"/>
      <c r="AD73" s="891"/>
      <c r="AE73" s="891"/>
      <c r="AF73" s="891">
        <v>7071</v>
      </c>
      <c r="AG73" s="891"/>
      <c r="AH73" s="891"/>
      <c r="AI73" s="891"/>
      <c r="AJ73" s="891"/>
      <c r="AK73" s="891">
        <v>8966</v>
      </c>
      <c r="AL73" s="891"/>
      <c r="AM73" s="891"/>
      <c r="AN73" s="891"/>
      <c r="AO73" s="891"/>
      <c r="AP73" s="891" t="s">
        <v>567</v>
      </c>
      <c r="AQ73" s="891"/>
      <c r="AR73" s="891"/>
      <c r="AS73" s="891"/>
      <c r="AT73" s="891"/>
      <c r="AU73" s="891" t="s">
        <v>567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562</v>
      </c>
      <c r="C74" s="934"/>
      <c r="D74" s="934"/>
      <c r="E74" s="934"/>
      <c r="F74" s="934"/>
      <c r="G74" s="934"/>
      <c r="H74" s="934"/>
      <c r="I74" s="934"/>
      <c r="J74" s="934"/>
      <c r="K74" s="934"/>
      <c r="L74" s="934"/>
      <c r="M74" s="934"/>
      <c r="N74" s="934"/>
      <c r="O74" s="934"/>
      <c r="P74" s="935"/>
      <c r="Q74" s="936">
        <v>15065</v>
      </c>
      <c r="R74" s="891"/>
      <c r="S74" s="891"/>
      <c r="T74" s="891"/>
      <c r="U74" s="891"/>
      <c r="V74" s="891">
        <v>14640</v>
      </c>
      <c r="W74" s="891"/>
      <c r="X74" s="891"/>
      <c r="Y74" s="891"/>
      <c r="Z74" s="891"/>
      <c r="AA74" s="891">
        <v>424</v>
      </c>
      <c r="AB74" s="891"/>
      <c r="AC74" s="891"/>
      <c r="AD74" s="891"/>
      <c r="AE74" s="891"/>
      <c r="AF74" s="891">
        <v>424</v>
      </c>
      <c r="AG74" s="891"/>
      <c r="AH74" s="891"/>
      <c r="AI74" s="891"/>
      <c r="AJ74" s="891"/>
      <c r="AK74" s="891" t="s">
        <v>565</v>
      </c>
      <c r="AL74" s="891"/>
      <c r="AM74" s="891"/>
      <c r="AN74" s="891"/>
      <c r="AO74" s="891"/>
      <c r="AP74" s="891" t="s">
        <v>565</v>
      </c>
      <c r="AQ74" s="891"/>
      <c r="AR74" s="891"/>
      <c r="AS74" s="891"/>
      <c r="AT74" s="891"/>
      <c r="AU74" s="891" t="s">
        <v>563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376</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7043</v>
      </c>
      <c r="AG88" s="902"/>
      <c r="AH88" s="902"/>
      <c r="AI88" s="902"/>
      <c r="AJ88" s="902"/>
      <c r="AK88" s="899"/>
      <c r="AL88" s="899"/>
      <c r="AM88" s="899"/>
      <c r="AN88" s="899"/>
      <c r="AO88" s="899"/>
      <c r="AP88" s="902">
        <v>12405</v>
      </c>
      <c r="AQ88" s="902"/>
      <c r="AR88" s="902"/>
      <c r="AS88" s="902"/>
      <c r="AT88" s="902"/>
      <c r="AU88" s="902">
        <v>4781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294</v>
      </c>
      <c r="AG109" s="955"/>
      <c r="AH109" s="955"/>
      <c r="AI109" s="955"/>
      <c r="AJ109" s="956"/>
      <c r="AK109" s="954" t="s">
        <v>293</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294</v>
      </c>
      <c r="BW109" s="955"/>
      <c r="BX109" s="955"/>
      <c r="BY109" s="955"/>
      <c r="BZ109" s="956"/>
      <c r="CA109" s="954" t="s">
        <v>293</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294</v>
      </c>
      <c r="DM109" s="955"/>
      <c r="DN109" s="955"/>
      <c r="DO109" s="955"/>
      <c r="DP109" s="956"/>
      <c r="DQ109" s="954" t="s">
        <v>293</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440687</v>
      </c>
      <c r="AB110" s="962"/>
      <c r="AC110" s="962"/>
      <c r="AD110" s="962"/>
      <c r="AE110" s="963"/>
      <c r="AF110" s="964">
        <v>441797</v>
      </c>
      <c r="AG110" s="962"/>
      <c r="AH110" s="962"/>
      <c r="AI110" s="962"/>
      <c r="AJ110" s="963"/>
      <c r="AK110" s="964">
        <v>440766</v>
      </c>
      <c r="AL110" s="962"/>
      <c r="AM110" s="962"/>
      <c r="AN110" s="962"/>
      <c r="AO110" s="963"/>
      <c r="AP110" s="965">
        <v>10.3</v>
      </c>
      <c r="AQ110" s="966"/>
      <c r="AR110" s="966"/>
      <c r="AS110" s="966"/>
      <c r="AT110" s="967"/>
      <c r="AU110" s="968" t="s">
        <v>67</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5865493</v>
      </c>
      <c r="BR110" s="997"/>
      <c r="BS110" s="997"/>
      <c r="BT110" s="997"/>
      <c r="BU110" s="997"/>
      <c r="BV110" s="997">
        <v>5745819</v>
      </c>
      <c r="BW110" s="997"/>
      <c r="BX110" s="997"/>
      <c r="BY110" s="997"/>
      <c r="BZ110" s="997"/>
      <c r="CA110" s="997">
        <v>5917684</v>
      </c>
      <c r="CB110" s="997"/>
      <c r="CC110" s="997"/>
      <c r="CD110" s="997"/>
      <c r="CE110" s="997"/>
      <c r="CF110" s="1011">
        <v>137.9</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x14ac:dyDescent="0.15">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120</v>
      </c>
      <c r="AB111" s="1004"/>
      <c r="AC111" s="1004"/>
      <c r="AD111" s="1004"/>
      <c r="AE111" s="1005"/>
      <c r="AF111" s="1006" t="s">
        <v>120</v>
      </c>
      <c r="AG111" s="1004"/>
      <c r="AH111" s="1004"/>
      <c r="AI111" s="1004"/>
      <c r="AJ111" s="1005"/>
      <c r="AK111" s="1006" t="s">
        <v>422</v>
      </c>
      <c r="AL111" s="1004"/>
      <c r="AM111" s="1004"/>
      <c r="AN111" s="1004"/>
      <c r="AO111" s="1005"/>
      <c r="AP111" s="1007" t="s">
        <v>120</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t="s">
        <v>120</v>
      </c>
      <c r="BR111" s="990"/>
      <c r="BS111" s="990"/>
      <c r="BT111" s="990"/>
      <c r="BU111" s="990"/>
      <c r="BV111" s="990" t="s">
        <v>120</v>
      </c>
      <c r="BW111" s="990"/>
      <c r="BX111" s="990"/>
      <c r="BY111" s="990"/>
      <c r="BZ111" s="990"/>
      <c r="CA111" s="990" t="s">
        <v>120</v>
      </c>
      <c r="CB111" s="990"/>
      <c r="CC111" s="990"/>
      <c r="CD111" s="990"/>
      <c r="CE111" s="990"/>
      <c r="CF111" s="984" t="s">
        <v>120</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120</v>
      </c>
      <c r="DR111" s="990"/>
      <c r="DS111" s="990"/>
      <c r="DT111" s="990"/>
      <c r="DU111" s="990"/>
      <c r="DV111" s="991" t="s">
        <v>120</v>
      </c>
      <c r="DW111" s="991"/>
      <c r="DX111" s="991"/>
      <c r="DY111" s="991"/>
      <c r="DZ111" s="992"/>
    </row>
    <row r="112" spans="1:131" s="226" customFormat="1" ht="26.25" customHeight="1" x14ac:dyDescent="0.15">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422</v>
      </c>
      <c r="AG112" s="1029"/>
      <c r="AH112" s="1029"/>
      <c r="AI112" s="1029"/>
      <c r="AJ112" s="1030"/>
      <c r="AK112" s="1031" t="s">
        <v>120</v>
      </c>
      <c r="AL112" s="1029"/>
      <c r="AM112" s="1029"/>
      <c r="AN112" s="1029"/>
      <c r="AO112" s="1030"/>
      <c r="AP112" s="1032" t="s">
        <v>120</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1355792</v>
      </c>
      <c r="BR112" s="990"/>
      <c r="BS112" s="990"/>
      <c r="BT112" s="990"/>
      <c r="BU112" s="990"/>
      <c r="BV112" s="990">
        <v>1078124</v>
      </c>
      <c r="BW112" s="990"/>
      <c r="BX112" s="990"/>
      <c r="BY112" s="990"/>
      <c r="BZ112" s="990"/>
      <c r="CA112" s="990">
        <v>963402</v>
      </c>
      <c r="CB112" s="990"/>
      <c r="CC112" s="990"/>
      <c r="CD112" s="990"/>
      <c r="CE112" s="990"/>
      <c r="CF112" s="984">
        <v>22.4</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422</v>
      </c>
      <c r="DH112" s="990"/>
      <c r="DI112" s="990"/>
      <c r="DJ112" s="990"/>
      <c r="DK112" s="990"/>
      <c r="DL112" s="990" t="s">
        <v>120</v>
      </c>
      <c r="DM112" s="990"/>
      <c r="DN112" s="990"/>
      <c r="DO112" s="990"/>
      <c r="DP112" s="990"/>
      <c r="DQ112" s="990" t="s">
        <v>120</v>
      </c>
      <c r="DR112" s="990"/>
      <c r="DS112" s="990"/>
      <c r="DT112" s="990"/>
      <c r="DU112" s="990"/>
      <c r="DV112" s="991" t="s">
        <v>120</v>
      </c>
      <c r="DW112" s="991"/>
      <c r="DX112" s="991"/>
      <c r="DY112" s="991"/>
      <c r="DZ112" s="992"/>
    </row>
    <row r="113" spans="1:130" s="226" customFormat="1" ht="26.25" customHeight="1" x14ac:dyDescent="0.15">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94164</v>
      </c>
      <c r="AB113" s="1004"/>
      <c r="AC113" s="1004"/>
      <c r="AD113" s="1004"/>
      <c r="AE113" s="1005"/>
      <c r="AF113" s="1006">
        <v>150236</v>
      </c>
      <c r="AG113" s="1004"/>
      <c r="AH113" s="1004"/>
      <c r="AI113" s="1004"/>
      <c r="AJ113" s="1005"/>
      <c r="AK113" s="1006">
        <v>142044</v>
      </c>
      <c r="AL113" s="1004"/>
      <c r="AM113" s="1004"/>
      <c r="AN113" s="1004"/>
      <c r="AO113" s="1005"/>
      <c r="AP113" s="1007">
        <v>3.3</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5211799</v>
      </c>
      <c r="BR113" s="990"/>
      <c r="BS113" s="990"/>
      <c r="BT113" s="990"/>
      <c r="BU113" s="990"/>
      <c r="BV113" s="990">
        <v>5052380</v>
      </c>
      <c r="BW113" s="990"/>
      <c r="BX113" s="990"/>
      <c r="BY113" s="990"/>
      <c r="BZ113" s="990"/>
      <c r="CA113" s="990">
        <v>4781058</v>
      </c>
      <c r="CB113" s="990"/>
      <c r="CC113" s="990"/>
      <c r="CD113" s="990"/>
      <c r="CE113" s="990"/>
      <c r="CF113" s="984">
        <v>111.4</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x14ac:dyDescent="0.15">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290036</v>
      </c>
      <c r="AB114" s="1029"/>
      <c r="AC114" s="1029"/>
      <c r="AD114" s="1029"/>
      <c r="AE114" s="1030"/>
      <c r="AF114" s="1031">
        <v>273055</v>
      </c>
      <c r="AG114" s="1029"/>
      <c r="AH114" s="1029"/>
      <c r="AI114" s="1029"/>
      <c r="AJ114" s="1030"/>
      <c r="AK114" s="1031">
        <v>260374</v>
      </c>
      <c r="AL114" s="1029"/>
      <c r="AM114" s="1029"/>
      <c r="AN114" s="1029"/>
      <c r="AO114" s="1030"/>
      <c r="AP114" s="1032">
        <v>6.1</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937422</v>
      </c>
      <c r="BR114" s="990"/>
      <c r="BS114" s="990"/>
      <c r="BT114" s="990"/>
      <c r="BU114" s="990"/>
      <c r="BV114" s="990">
        <v>974050</v>
      </c>
      <c r="BW114" s="990"/>
      <c r="BX114" s="990"/>
      <c r="BY114" s="990"/>
      <c r="BZ114" s="990"/>
      <c r="CA114" s="990">
        <v>987145</v>
      </c>
      <c r="CB114" s="990"/>
      <c r="CC114" s="990"/>
      <c r="CD114" s="990"/>
      <c r="CE114" s="990"/>
      <c r="CF114" s="984">
        <v>23</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120</v>
      </c>
      <c r="DM114" s="1029"/>
      <c r="DN114" s="1029"/>
      <c r="DO114" s="1029"/>
      <c r="DP114" s="1030"/>
      <c r="DQ114" s="1031" t="s">
        <v>422</v>
      </c>
      <c r="DR114" s="1029"/>
      <c r="DS114" s="1029"/>
      <c r="DT114" s="1029"/>
      <c r="DU114" s="1030"/>
      <c r="DV114" s="1032" t="s">
        <v>120</v>
      </c>
      <c r="DW114" s="1033"/>
      <c r="DX114" s="1033"/>
      <c r="DY114" s="1033"/>
      <c r="DZ114" s="1034"/>
    </row>
    <row r="115" spans="1:130" s="226" customFormat="1" ht="26.25" customHeight="1" x14ac:dyDescent="0.15">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120</v>
      </c>
      <c r="AB115" s="1004"/>
      <c r="AC115" s="1004"/>
      <c r="AD115" s="1004"/>
      <c r="AE115" s="1005"/>
      <c r="AF115" s="1006" t="s">
        <v>120</v>
      </c>
      <c r="AG115" s="1004"/>
      <c r="AH115" s="1004"/>
      <c r="AI115" s="1004"/>
      <c r="AJ115" s="1005"/>
      <c r="AK115" s="1006" t="s">
        <v>120</v>
      </c>
      <c r="AL115" s="1004"/>
      <c r="AM115" s="1004"/>
      <c r="AN115" s="1004"/>
      <c r="AO115" s="1005"/>
      <c r="AP115" s="1007" t="s">
        <v>120</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120</v>
      </c>
      <c r="BW115" s="990"/>
      <c r="BX115" s="990"/>
      <c r="BY115" s="990"/>
      <c r="BZ115" s="990"/>
      <c r="CA115" s="990" t="s">
        <v>422</v>
      </c>
      <c r="CB115" s="990"/>
      <c r="CC115" s="990"/>
      <c r="CD115" s="990"/>
      <c r="CE115" s="990"/>
      <c r="CF115" s="984" t="s">
        <v>120</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x14ac:dyDescent="0.15">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120</v>
      </c>
      <c r="AG116" s="1029"/>
      <c r="AH116" s="1029"/>
      <c r="AI116" s="1029"/>
      <c r="AJ116" s="1030"/>
      <c r="AK116" s="1031" t="s">
        <v>120</v>
      </c>
      <c r="AL116" s="1029"/>
      <c r="AM116" s="1029"/>
      <c r="AN116" s="1029"/>
      <c r="AO116" s="1030"/>
      <c r="AP116" s="1032" t="s">
        <v>120</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422</v>
      </c>
      <c r="BW116" s="990"/>
      <c r="BX116" s="990"/>
      <c r="BY116" s="990"/>
      <c r="BZ116" s="990"/>
      <c r="CA116" s="990" t="s">
        <v>120</v>
      </c>
      <c r="CB116" s="990"/>
      <c r="CC116" s="990"/>
      <c r="CD116" s="990"/>
      <c r="CE116" s="990"/>
      <c r="CF116" s="984" t="s">
        <v>422</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120</v>
      </c>
      <c r="DM116" s="1029"/>
      <c r="DN116" s="1029"/>
      <c r="DO116" s="1029"/>
      <c r="DP116" s="1030"/>
      <c r="DQ116" s="1031" t="s">
        <v>120</v>
      </c>
      <c r="DR116" s="1029"/>
      <c r="DS116" s="1029"/>
      <c r="DT116" s="1029"/>
      <c r="DU116" s="1030"/>
      <c r="DV116" s="1032" t="s">
        <v>422</v>
      </c>
      <c r="DW116" s="1033"/>
      <c r="DX116" s="1033"/>
      <c r="DY116" s="1033"/>
      <c r="DZ116" s="1034"/>
    </row>
    <row r="117" spans="1:130" s="226" customFormat="1" ht="26.25" customHeight="1" x14ac:dyDescent="0.15">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824887</v>
      </c>
      <c r="AB117" s="1047"/>
      <c r="AC117" s="1047"/>
      <c r="AD117" s="1047"/>
      <c r="AE117" s="1048"/>
      <c r="AF117" s="1049">
        <v>865088</v>
      </c>
      <c r="AG117" s="1047"/>
      <c r="AH117" s="1047"/>
      <c r="AI117" s="1047"/>
      <c r="AJ117" s="1048"/>
      <c r="AK117" s="1049">
        <v>843184</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422</v>
      </c>
      <c r="DM117" s="1029"/>
      <c r="DN117" s="1029"/>
      <c r="DO117" s="1029"/>
      <c r="DP117" s="1030"/>
      <c r="DQ117" s="1031" t="s">
        <v>422</v>
      </c>
      <c r="DR117" s="1029"/>
      <c r="DS117" s="1029"/>
      <c r="DT117" s="1029"/>
      <c r="DU117" s="1030"/>
      <c r="DV117" s="1032" t="s">
        <v>120</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294</v>
      </c>
      <c r="AG118" s="955"/>
      <c r="AH118" s="955"/>
      <c r="AI118" s="955"/>
      <c r="AJ118" s="956"/>
      <c r="AK118" s="954" t="s">
        <v>293</v>
      </c>
      <c r="AL118" s="955"/>
      <c r="AM118" s="955"/>
      <c r="AN118" s="955"/>
      <c r="AO118" s="956"/>
      <c r="AP118" s="1041" t="s">
        <v>415</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v>236606</v>
      </c>
      <c r="CB118" s="1068"/>
      <c r="CC118" s="1068"/>
      <c r="CD118" s="1068"/>
      <c r="CE118" s="1068"/>
      <c r="CF118" s="984">
        <v>5.5</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446</v>
      </c>
      <c r="BP119" s="1076"/>
      <c r="BQ119" s="1067">
        <v>13370506</v>
      </c>
      <c r="BR119" s="1068"/>
      <c r="BS119" s="1068"/>
      <c r="BT119" s="1068"/>
      <c r="BU119" s="1068"/>
      <c r="BV119" s="1068">
        <v>12850373</v>
      </c>
      <c r="BW119" s="1068"/>
      <c r="BX119" s="1068"/>
      <c r="BY119" s="1068"/>
      <c r="BZ119" s="1068"/>
      <c r="CA119" s="1068">
        <v>12885895</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120</v>
      </c>
      <c r="DR119" s="1054"/>
      <c r="DS119" s="1054"/>
      <c r="DT119" s="1054"/>
      <c r="DU119" s="1055"/>
      <c r="DV119" s="1056" t="s">
        <v>120</v>
      </c>
      <c r="DW119" s="1057"/>
      <c r="DX119" s="1057"/>
      <c r="DY119" s="1057"/>
      <c r="DZ119" s="1058"/>
    </row>
    <row r="120" spans="1:130" s="226" customFormat="1" ht="26.25" customHeight="1" x14ac:dyDescent="0.15">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422</v>
      </c>
      <c r="AG120" s="1029"/>
      <c r="AH120" s="1029"/>
      <c r="AI120" s="1029"/>
      <c r="AJ120" s="1030"/>
      <c r="AK120" s="1031" t="s">
        <v>120</v>
      </c>
      <c r="AL120" s="1029"/>
      <c r="AM120" s="1029"/>
      <c r="AN120" s="1029"/>
      <c r="AO120" s="1030"/>
      <c r="AP120" s="1032" t="s">
        <v>120</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3030663</v>
      </c>
      <c r="BR120" s="997"/>
      <c r="BS120" s="997"/>
      <c r="BT120" s="997"/>
      <c r="BU120" s="997"/>
      <c r="BV120" s="997">
        <v>3329149</v>
      </c>
      <c r="BW120" s="997"/>
      <c r="BX120" s="997"/>
      <c r="BY120" s="997"/>
      <c r="BZ120" s="997"/>
      <c r="CA120" s="997">
        <v>3463924</v>
      </c>
      <c r="CB120" s="997"/>
      <c r="CC120" s="997"/>
      <c r="CD120" s="997"/>
      <c r="CE120" s="997"/>
      <c r="CF120" s="1011">
        <v>80.7</v>
      </c>
      <c r="CG120" s="1012"/>
      <c r="CH120" s="1012"/>
      <c r="CI120" s="1012"/>
      <c r="CJ120" s="1012"/>
      <c r="CK120" s="1077" t="s">
        <v>450</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1355792</v>
      </c>
      <c r="DH120" s="997"/>
      <c r="DI120" s="997"/>
      <c r="DJ120" s="997"/>
      <c r="DK120" s="997"/>
      <c r="DL120" s="997">
        <v>1078124</v>
      </c>
      <c r="DM120" s="997"/>
      <c r="DN120" s="997"/>
      <c r="DO120" s="997"/>
      <c r="DP120" s="997"/>
      <c r="DQ120" s="997">
        <v>963402</v>
      </c>
      <c r="DR120" s="997"/>
      <c r="DS120" s="997"/>
      <c r="DT120" s="997"/>
      <c r="DU120" s="997"/>
      <c r="DV120" s="998">
        <v>22.4</v>
      </c>
      <c r="DW120" s="998"/>
      <c r="DX120" s="998"/>
      <c r="DY120" s="998"/>
      <c r="DZ120" s="999"/>
    </row>
    <row r="121" spans="1:130" s="226" customFormat="1" ht="26.25" customHeight="1" x14ac:dyDescent="0.15">
      <c r="A121" s="1129"/>
      <c r="B121" s="1016"/>
      <c r="C121" s="1037" t="s">
        <v>451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120</v>
      </c>
      <c r="AG121" s="1029"/>
      <c r="AH121" s="1029"/>
      <c r="AI121" s="1029"/>
      <c r="AJ121" s="1030"/>
      <c r="AK121" s="1031" t="s">
        <v>422</v>
      </c>
      <c r="AL121" s="1029"/>
      <c r="AM121" s="1029"/>
      <c r="AN121" s="1029"/>
      <c r="AO121" s="1030"/>
      <c r="AP121" s="1032" t="s">
        <v>120</v>
      </c>
      <c r="AQ121" s="1033"/>
      <c r="AR121" s="1033"/>
      <c r="AS121" s="1033"/>
      <c r="AT121" s="1034"/>
      <c r="AU121" s="1062"/>
      <c r="AV121" s="1063"/>
      <c r="AW121" s="1063"/>
      <c r="AX121" s="1063"/>
      <c r="AY121" s="1064"/>
      <c r="AZ121" s="1019" t="s">
        <v>452</v>
      </c>
      <c r="BA121" s="1020"/>
      <c r="BB121" s="1020"/>
      <c r="BC121" s="1020"/>
      <c r="BD121" s="1020"/>
      <c r="BE121" s="1020"/>
      <c r="BF121" s="1020"/>
      <c r="BG121" s="1020"/>
      <c r="BH121" s="1020"/>
      <c r="BI121" s="1020"/>
      <c r="BJ121" s="1020"/>
      <c r="BK121" s="1020"/>
      <c r="BL121" s="1020"/>
      <c r="BM121" s="1020"/>
      <c r="BN121" s="1020"/>
      <c r="BO121" s="1020"/>
      <c r="BP121" s="1021"/>
      <c r="BQ121" s="989">
        <v>1343768</v>
      </c>
      <c r="BR121" s="990"/>
      <c r="BS121" s="990"/>
      <c r="BT121" s="990"/>
      <c r="BU121" s="990"/>
      <c r="BV121" s="990">
        <v>1274232</v>
      </c>
      <c r="BW121" s="990"/>
      <c r="BX121" s="990"/>
      <c r="BY121" s="990"/>
      <c r="BZ121" s="990"/>
      <c r="CA121" s="990">
        <v>1026548</v>
      </c>
      <c r="CB121" s="990"/>
      <c r="CC121" s="990"/>
      <c r="CD121" s="990"/>
      <c r="CE121" s="990"/>
      <c r="CF121" s="984">
        <v>23.9</v>
      </c>
      <c r="CG121" s="985"/>
      <c r="CH121" s="985"/>
      <c r="CI121" s="985"/>
      <c r="CJ121" s="985"/>
      <c r="CK121" s="1080"/>
      <c r="CL121" s="1081"/>
      <c r="CM121" s="1081"/>
      <c r="CN121" s="1081"/>
      <c r="CO121" s="1082"/>
      <c r="CP121" s="1090" t="s">
        <v>453</v>
      </c>
      <c r="CQ121" s="1091"/>
      <c r="CR121" s="1091"/>
      <c r="CS121" s="1091"/>
      <c r="CT121" s="1091"/>
      <c r="CU121" s="1091"/>
      <c r="CV121" s="1091"/>
      <c r="CW121" s="1091"/>
      <c r="CX121" s="1091"/>
      <c r="CY121" s="1091"/>
      <c r="CZ121" s="1091"/>
      <c r="DA121" s="1091"/>
      <c r="DB121" s="1091"/>
      <c r="DC121" s="1091"/>
      <c r="DD121" s="1091"/>
      <c r="DE121" s="1091"/>
      <c r="DF121" s="1092"/>
      <c r="DG121" s="989" t="s">
        <v>422</v>
      </c>
      <c r="DH121" s="990"/>
      <c r="DI121" s="990"/>
      <c r="DJ121" s="990"/>
      <c r="DK121" s="990"/>
      <c r="DL121" s="990" t="s">
        <v>120</v>
      </c>
      <c r="DM121" s="990"/>
      <c r="DN121" s="990"/>
      <c r="DO121" s="990"/>
      <c r="DP121" s="990"/>
      <c r="DQ121" s="990" t="s">
        <v>120</v>
      </c>
      <c r="DR121" s="990"/>
      <c r="DS121" s="990"/>
      <c r="DT121" s="990"/>
      <c r="DU121" s="990"/>
      <c r="DV121" s="991" t="s">
        <v>120</v>
      </c>
      <c r="DW121" s="991"/>
      <c r="DX121" s="991"/>
      <c r="DY121" s="991"/>
      <c r="DZ121" s="992"/>
    </row>
    <row r="122" spans="1:130" s="226" customFormat="1" ht="26.25" customHeight="1" x14ac:dyDescent="0.15">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422</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454</v>
      </c>
      <c r="BA122" s="1035"/>
      <c r="BB122" s="1035"/>
      <c r="BC122" s="1035"/>
      <c r="BD122" s="1035"/>
      <c r="BE122" s="1035"/>
      <c r="BF122" s="1035"/>
      <c r="BG122" s="1035"/>
      <c r="BH122" s="1035"/>
      <c r="BI122" s="1035"/>
      <c r="BJ122" s="1035"/>
      <c r="BK122" s="1035"/>
      <c r="BL122" s="1035"/>
      <c r="BM122" s="1035"/>
      <c r="BN122" s="1035"/>
      <c r="BO122" s="1035"/>
      <c r="BP122" s="1036"/>
      <c r="BQ122" s="1067">
        <v>8372490</v>
      </c>
      <c r="BR122" s="1068"/>
      <c r="BS122" s="1068"/>
      <c r="BT122" s="1068"/>
      <c r="BU122" s="1068"/>
      <c r="BV122" s="1068">
        <v>8337227</v>
      </c>
      <c r="BW122" s="1068"/>
      <c r="BX122" s="1068"/>
      <c r="BY122" s="1068"/>
      <c r="BZ122" s="1068"/>
      <c r="CA122" s="1068">
        <v>8372817</v>
      </c>
      <c r="CB122" s="1068"/>
      <c r="CC122" s="1068"/>
      <c r="CD122" s="1068"/>
      <c r="CE122" s="1068"/>
      <c r="CF122" s="1088">
        <v>195.1</v>
      </c>
      <c r="CG122" s="1089"/>
      <c r="CH122" s="1089"/>
      <c r="CI122" s="1089"/>
      <c r="CJ122" s="1089"/>
      <c r="CK122" s="1080"/>
      <c r="CL122" s="1081"/>
      <c r="CM122" s="1081"/>
      <c r="CN122" s="1081"/>
      <c r="CO122" s="1082"/>
      <c r="CP122" s="1090" t="s">
        <v>390</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t="s">
        <v>120</v>
      </c>
      <c r="DM122" s="990"/>
      <c r="DN122" s="990"/>
      <c r="DO122" s="990"/>
      <c r="DP122" s="990"/>
      <c r="DQ122" s="990" t="s">
        <v>120</v>
      </c>
      <c r="DR122" s="990"/>
      <c r="DS122" s="990"/>
      <c r="DT122" s="990"/>
      <c r="DU122" s="990"/>
      <c r="DV122" s="991" t="s">
        <v>120</v>
      </c>
      <c r="DW122" s="991"/>
      <c r="DX122" s="991"/>
      <c r="DY122" s="991"/>
      <c r="DZ122" s="992"/>
    </row>
    <row r="123" spans="1:130" s="226" customFormat="1" ht="26.25" customHeight="1" x14ac:dyDescent="0.15">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120</v>
      </c>
      <c r="AG123" s="1029"/>
      <c r="AH123" s="1029"/>
      <c r="AI123" s="1029"/>
      <c r="AJ123" s="1030"/>
      <c r="AK123" s="1031" t="s">
        <v>120</v>
      </c>
      <c r="AL123" s="1029"/>
      <c r="AM123" s="1029"/>
      <c r="AN123" s="1029"/>
      <c r="AO123" s="1030"/>
      <c r="AP123" s="1032" t="s">
        <v>120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455</v>
      </c>
      <c r="BP123" s="1076"/>
      <c r="BQ123" s="1135">
        <v>12746921</v>
      </c>
      <c r="BR123" s="1136"/>
      <c r="BS123" s="1136"/>
      <c r="BT123" s="1136"/>
      <c r="BU123" s="1136"/>
      <c r="BV123" s="1136">
        <v>12940608</v>
      </c>
      <c r="BW123" s="1136"/>
      <c r="BX123" s="1136"/>
      <c r="BY123" s="1136"/>
      <c r="BZ123" s="1136"/>
      <c r="CA123" s="1136">
        <v>12863289</v>
      </c>
      <c r="CB123" s="1136"/>
      <c r="CC123" s="1136"/>
      <c r="CD123" s="1136"/>
      <c r="CE123" s="1136"/>
      <c r="CF123" s="1069"/>
      <c r="CG123" s="1070"/>
      <c r="CH123" s="1070"/>
      <c r="CI123" s="1070"/>
      <c r="CJ123" s="1071"/>
      <c r="CK123" s="1080"/>
      <c r="CL123" s="1081"/>
      <c r="CM123" s="1081"/>
      <c r="CN123" s="1081"/>
      <c r="CO123" s="1082"/>
      <c r="CP123" s="1090" t="s">
        <v>456</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120</v>
      </c>
      <c r="DW123" s="1033"/>
      <c r="DX123" s="1033"/>
      <c r="DY123" s="1033"/>
      <c r="DZ123" s="1034"/>
    </row>
    <row r="124" spans="1:130" s="226" customFormat="1" ht="26.25" customHeight="1" thickBot="1" x14ac:dyDescent="0.2">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457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14.5</v>
      </c>
      <c r="BR124" s="1098"/>
      <c r="BS124" s="1098"/>
      <c r="BT124" s="1098"/>
      <c r="BU124" s="1098"/>
      <c r="BV124" s="1098" t="s">
        <v>120</v>
      </c>
      <c r="BW124" s="1098"/>
      <c r="BX124" s="1098"/>
      <c r="BY124" s="1098"/>
      <c r="BZ124" s="1098"/>
      <c r="CA124" s="1098">
        <v>0.5</v>
      </c>
      <c r="CB124" s="1098"/>
      <c r="CC124" s="1098"/>
      <c r="CD124" s="1098"/>
      <c r="CE124" s="1098"/>
      <c r="CF124" s="1099"/>
      <c r="CG124" s="1100"/>
      <c r="CH124" s="1100"/>
      <c r="CI124" s="1100"/>
      <c r="CJ124" s="1101"/>
      <c r="CK124" s="1083"/>
      <c r="CL124" s="1083"/>
      <c r="CM124" s="1083"/>
      <c r="CN124" s="1083"/>
      <c r="CO124" s="1084"/>
      <c r="CP124" s="1090" t="s">
        <v>458</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x14ac:dyDescent="0.15">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422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459</v>
      </c>
      <c r="CL125" s="1078"/>
      <c r="CM125" s="1078"/>
      <c r="CN125" s="1078"/>
      <c r="CO125" s="1079"/>
      <c r="CP125" s="1010" t="s">
        <v>460</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x14ac:dyDescent="0.2">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422</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461</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x14ac:dyDescent="0.15">
      <c r="A127" s="1130"/>
      <c r="B127" s="1018"/>
      <c r="C127" s="1072" t="s">
        <v>462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120</v>
      </c>
      <c r="AB127" s="1029"/>
      <c r="AC127" s="1029"/>
      <c r="AD127" s="1029"/>
      <c r="AE127" s="1030"/>
      <c r="AF127" s="1031" t="s">
        <v>422</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463</v>
      </c>
      <c r="AY127" s="1103"/>
      <c r="AZ127" s="1103"/>
      <c r="BA127" s="1103"/>
      <c r="BB127" s="1103"/>
      <c r="BC127" s="1103"/>
      <c r="BD127" s="1103"/>
      <c r="BE127" s="1104"/>
      <c r="BF127" s="1105" t="s">
        <v>464</v>
      </c>
      <c r="BG127" s="1103"/>
      <c r="BH127" s="1103"/>
      <c r="BI127" s="1103"/>
      <c r="BJ127" s="1103"/>
      <c r="BK127" s="1103"/>
      <c r="BL127" s="1104"/>
      <c r="BM127" s="1105" t="s">
        <v>465</v>
      </c>
      <c r="BN127" s="1103"/>
      <c r="BO127" s="1103"/>
      <c r="BP127" s="1103"/>
      <c r="BQ127" s="1103"/>
      <c r="BR127" s="1103"/>
      <c r="BS127" s="1104"/>
      <c r="BT127" s="1105" t="s">
        <v>466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467</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x14ac:dyDescent="0.2">
      <c r="A128" s="1113" t="s">
        <v>468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469</v>
      </c>
      <c r="X128" s="1115"/>
      <c r="Y128" s="1115"/>
      <c r="Z128" s="1116"/>
      <c r="AA128" s="1117">
        <v>154213</v>
      </c>
      <c r="AB128" s="1118"/>
      <c r="AC128" s="1118"/>
      <c r="AD128" s="1118"/>
      <c r="AE128" s="1119"/>
      <c r="AF128" s="1120">
        <v>159257</v>
      </c>
      <c r="AG128" s="1118"/>
      <c r="AH128" s="1118"/>
      <c r="AI128" s="1118"/>
      <c r="AJ128" s="1119"/>
      <c r="AK128" s="1120">
        <v>198772</v>
      </c>
      <c r="AL128" s="1118"/>
      <c r="AM128" s="1118"/>
      <c r="AN128" s="1118"/>
      <c r="AO128" s="1119"/>
      <c r="AP128" s="1121"/>
      <c r="AQ128" s="1122"/>
      <c r="AR128" s="1122"/>
      <c r="AS128" s="1122"/>
      <c r="AT128" s="1123"/>
      <c r="AU128" s="262"/>
      <c r="AV128" s="262"/>
      <c r="AW128" s="262"/>
      <c r="AX128" s="958" t="s">
        <v>470</v>
      </c>
      <c r="AY128" s="959"/>
      <c r="AZ128" s="959"/>
      <c r="BA128" s="959"/>
      <c r="BB128" s="959"/>
      <c r="BC128" s="959"/>
      <c r="BD128" s="959"/>
      <c r="BE128" s="960"/>
      <c r="BF128" s="1124" t="s">
        <v>120</v>
      </c>
      <c r="BG128" s="1125"/>
      <c r="BH128" s="1125"/>
      <c r="BI128" s="1125"/>
      <c r="BJ128" s="1125"/>
      <c r="BK128" s="1125"/>
      <c r="BL128" s="1126"/>
      <c r="BM128" s="1124">
        <v>14.99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471</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422</v>
      </c>
      <c r="DM128" s="1110"/>
      <c r="DN128" s="1110"/>
      <c r="DO128" s="1110"/>
      <c r="DP128" s="1110"/>
      <c r="DQ128" s="1110" t="s">
        <v>422</v>
      </c>
      <c r="DR128" s="1110"/>
      <c r="DS128" s="1110"/>
      <c r="DT128" s="1110"/>
      <c r="DU128" s="1110"/>
      <c r="DV128" s="1111" t="s">
        <v>422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472</v>
      </c>
      <c r="X129" s="1144"/>
      <c r="Y129" s="1144"/>
      <c r="Z129" s="1145"/>
      <c r="AA129" s="1028">
        <v>4999903</v>
      </c>
      <c r="AB129" s="1029"/>
      <c r="AC129" s="1029"/>
      <c r="AD129" s="1029"/>
      <c r="AE129" s="1030"/>
      <c r="AF129" s="1031">
        <v>4976589</v>
      </c>
      <c r="AG129" s="1029"/>
      <c r="AH129" s="1029"/>
      <c r="AI129" s="1029"/>
      <c r="AJ129" s="1030"/>
      <c r="AK129" s="1031">
        <v>5009460</v>
      </c>
      <c r="AL129" s="1029"/>
      <c r="AM129" s="1029"/>
      <c r="AN129" s="1029"/>
      <c r="AO129" s="1030"/>
      <c r="AP129" s="1146"/>
      <c r="AQ129" s="1147"/>
      <c r="AR129" s="1147"/>
      <c r="AS129" s="1147"/>
      <c r="AT129" s="1148"/>
      <c r="AU129" s="264"/>
      <c r="AV129" s="264"/>
      <c r="AW129" s="264"/>
      <c r="AX129" s="1137" t="s">
        <v>473</v>
      </c>
      <c r="AY129" s="1020"/>
      <c r="AZ129" s="1020"/>
      <c r="BA129" s="1020"/>
      <c r="BB129" s="1020"/>
      <c r="BC129" s="1020"/>
      <c r="BD129" s="1020"/>
      <c r="BE129" s="1021"/>
      <c r="BF129" s="1138" t="s">
        <v>120</v>
      </c>
      <c r="BG129" s="1139"/>
      <c r="BH129" s="1139"/>
      <c r="BI129" s="1139"/>
      <c r="BJ129" s="1139"/>
      <c r="BK129" s="1139"/>
      <c r="BL129" s="1140"/>
      <c r="BM129" s="1138">
        <v>19.989999999999998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475</v>
      </c>
      <c r="X130" s="1144"/>
      <c r="Y130" s="1144"/>
      <c r="Z130" s="1145"/>
      <c r="AA130" s="1028">
        <v>711513</v>
      </c>
      <c r="AB130" s="1029"/>
      <c r="AC130" s="1029"/>
      <c r="AD130" s="1029"/>
      <c r="AE130" s="1030"/>
      <c r="AF130" s="1031">
        <v>723169</v>
      </c>
      <c r="AG130" s="1029"/>
      <c r="AH130" s="1029"/>
      <c r="AI130" s="1029"/>
      <c r="AJ130" s="1030"/>
      <c r="AK130" s="1031">
        <v>717674</v>
      </c>
      <c r="AL130" s="1029"/>
      <c r="AM130" s="1029"/>
      <c r="AN130" s="1029"/>
      <c r="AO130" s="1030"/>
      <c r="AP130" s="1146"/>
      <c r="AQ130" s="1147"/>
      <c r="AR130" s="1147"/>
      <c r="AS130" s="1147"/>
      <c r="AT130" s="1148"/>
      <c r="AU130" s="264"/>
      <c r="AV130" s="264"/>
      <c r="AW130" s="264"/>
      <c r="AX130" s="1137" t="s">
        <v>476</v>
      </c>
      <c r="AY130" s="1020"/>
      <c r="AZ130" s="1020"/>
      <c r="BA130" s="1020"/>
      <c r="BB130" s="1020"/>
      <c r="BC130" s="1020"/>
      <c r="BD130" s="1020"/>
      <c r="BE130" s="1021"/>
      <c r="BF130" s="1174">
        <v>-1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477</v>
      </c>
      <c r="X131" s="1182"/>
      <c r="Y131" s="1182"/>
      <c r="Z131" s="1183"/>
      <c r="AA131" s="1075">
        <v>4288390</v>
      </c>
      <c r="AB131" s="1054"/>
      <c r="AC131" s="1054"/>
      <c r="AD131" s="1054"/>
      <c r="AE131" s="1055"/>
      <c r="AF131" s="1053">
        <v>4253420</v>
      </c>
      <c r="AG131" s="1054"/>
      <c r="AH131" s="1054"/>
      <c r="AI131" s="1054"/>
      <c r="AJ131" s="1055"/>
      <c r="AK131" s="1053">
        <v>4291786</v>
      </c>
      <c r="AL131" s="1054"/>
      <c r="AM131" s="1054"/>
      <c r="AN131" s="1054"/>
      <c r="AO131" s="1055"/>
      <c r="AP131" s="1184"/>
      <c r="AQ131" s="1185"/>
      <c r="AR131" s="1185"/>
      <c r="AS131" s="1185"/>
      <c r="AT131" s="1186"/>
      <c r="AU131" s="264"/>
      <c r="AV131" s="264"/>
      <c r="AW131" s="264"/>
      <c r="AX131" s="1156" t="s">
        <v>478</v>
      </c>
      <c r="AY131" s="1107"/>
      <c r="AZ131" s="1107"/>
      <c r="BA131" s="1107"/>
      <c r="BB131" s="1107"/>
      <c r="BC131" s="1107"/>
      <c r="BD131" s="1107"/>
      <c r="BE131" s="1108"/>
      <c r="BF131" s="1157">
        <v>0.5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480</v>
      </c>
      <c r="W132" s="1167"/>
      <c r="X132" s="1167"/>
      <c r="Y132" s="1167"/>
      <c r="Z132" s="1168"/>
      <c r="AA132" s="1169">
        <v>-0.95231543799999996</v>
      </c>
      <c r="AB132" s="1170"/>
      <c r="AC132" s="1170"/>
      <c r="AD132" s="1170"/>
      <c r="AE132" s="1171"/>
      <c r="AF132" s="1172">
        <v>-0.40762492299999997</v>
      </c>
      <c r="AG132" s="1170"/>
      <c r="AH132" s="1170"/>
      <c r="AI132" s="1170"/>
      <c r="AJ132" s="1171"/>
      <c r="AK132" s="1172">
        <v>-1.707028263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481</v>
      </c>
      <c r="W133" s="1150"/>
      <c r="X133" s="1150"/>
      <c r="Y133" s="1150"/>
      <c r="Z133" s="1151"/>
      <c r="AA133" s="1152">
        <v>0.7</v>
      </c>
      <c r="AB133" s="1153"/>
      <c r="AC133" s="1153"/>
      <c r="AD133" s="1153"/>
      <c r="AE133" s="1154"/>
      <c r="AF133" s="1152">
        <v>-0.6</v>
      </c>
      <c r="AG133" s="1153"/>
      <c r="AH133" s="1153"/>
      <c r="AI133" s="1153"/>
      <c r="AJ133" s="1154"/>
      <c r="AK133" s="1152">
        <v>-1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PRzkhpAhNSDmUOTqsL1YXZR5YYoIQDpv41fiK6THP6equW3UKQOyXG96OS9nlKhOkBf4Euv5tqvqgkRzyyB8A==" saltValue="J1TElvAH3s1ADjsyjayP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BWprkegDHUU4z8TmVuKf8uVySh3ksYu6PrWXqCTKSwASfWah+W0xtCEk1xY8VWkMGjuaZKue2sHUwTolLjeZw==" saltValue="oUZWUdBRIWBLPGI8S+Jo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Cena/QKUITx40TwI5Z5k3ewWtwkAvzhgmcLeEgM7eDCxod1qoQR959IetIT7lKevHSdbJPK5QY2dmi82yrXKw==" saltValue="zaKEy9sY2JzYeWefRn7zT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485</v>
      </c>
      <c r="AP7" s="283"/>
      <c r="AQ7" s="284" t="s">
        <v>486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487</v>
      </c>
      <c r="AQ8" s="290" t="s">
        <v>488</v>
      </c>
      <c r="AR8" s="291" t="s">
        <v>489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490</v>
      </c>
      <c r="AL9" s="1193"/>
      <c r="AM9" s="1193"/>
      <c r="AN9" s="1194"/>
      <c r="AO9" s="292">
        <v>1436862</v>
      </c>
      <c r="AP9" s="292">
        <v>60706</v>
      </c>
      <c r="AQ9" s="293">
        <v>55995</v>
      </c>
      <c r="AR9" s="294">
        <v>8.4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491</v>
      </c>
      <c r="AL10" s="1193"/>
      <c r="AM10" s="1193"/>
      <c r="AN10" s="1194"/>
      <c r="AO10" s="295">
        <v>59041</v>
      </c>
      <c r="AP10" s="295">
        <v>2494</v>
      </c>
      <c r="AQ10" s="296">
        <v>5813</v>
      </c>
      <c r="AR10" s="297">
        <v>-57.1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492</v>
      </c>
      <c r="AL11" s="1193"/>
      <c r="AM11" s="1193"/>
      <c r="AN11" s="1194"/>
      <c r="AO11" s="295">
        <v>293374</v>
      </c>
      <c r="AP11" s="295">
        <v>12395</v>
      </c>
      <c r="AQ11" s="296">
        <v>8381</v>
      </c>
      <c r="AR11" s="297">
        <v>47.9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493</v>
      </c>
      <c r="AL12" s="1193"/>
      <c r="AM12" s="1193"/>
      <c r="AN12" s="1194"/>
      <c r="AO12" s="295" t="s">
        <v>494</v>
      </c>
      <c r="AP12" s="295" t="s">
        <v>494</v>
      </c>
      <c r="AQ12" s="296">
        <v>170</v>
      </c>
      <c r="AR12" s="297" t="s">
        <v>494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495</v>
      </c>
      <c r="AL13" s="1193"/>
      <c r="AM13" s="1193"/>
      <c r="AN13" s="1194"/>
      <c r="AO13" s="295" t="s">
        <v>494</v>
      </c>
      <c r="AP13" s="295" t="s">
        <v>494</v>
      </c>
      <c r="AQ13" s="296">
        <v>1</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496</v>
      </c>
      <c r="AL14" s="1193"/>
      <c r="AM14" s="1193"/>
      <c r="AN14" s="1194"/>
      <c r="AO14" s="295">
        <v>74097</v>
      </c>
      <c r="AP14" s="295">
        <v>3131</v>
      </c>
      <c r="AQ14" s="296">
        <v>2724</v>
      </c>
      <c r="AR14" s="297">
        <v>14.9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497</v>
      </c>
      <c r="AL15" s="1193"/>
      <c r="AM15" s="1193"/>
      <c r="AN15" s="1194"/>
      <c r="AO15" s="295">
        <v>33777</v>
      </c>
      <c r="AP15" s="295">
        <v>1427</v>
      </c>
      <c r="AQ15" s="296">
        <v>1180</v>
      </c>
      <c r="AR15" s="297">
        <v>20.9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498</v>
      </c>
      <c r="AL16" s="1196"/>
      <c r="AM16" s="1196"/>
      <c r="AN16" s="1197"/>
      <c r="AO16" s="295">
        <v>-140776</v>
      </c>
      <c r="AP16" s="295">
        <v>-5948</v>
      </c>
      <c r="AQ16" s="296">
        <v>-5022</v>
      </c>
      <c r="AR16" s="297">
        <v>18.399999999999999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1756375</v>
      </c>
      <c r="AP17" s="295">
        <v>74206</v>
      </c>
      <c r="AQ17" s="296">
        <v>69242</v>
      </c>
      <c r="AR17" s="297">
        <v>7.2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503</v>
      </c>
      <c r="AL21" s="1188"/>
      <c r="AM21" s="1188"/>
      <c r="AN21" s="1189"/>
      <c r="AO21" s="307">
        <v>6.93</v>
      </c>
      <c r="AP21" s="308">
        <v>6.42</v>
      </c>
      <c r="AQ21" s="309">
        <v>0.51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504</v>
      </c>
      <c r="AL22" s="1188"/>
      <c r="AM22" s="1188"/>
      <c r="AN22" s="1189"/>
      <c r="AO22" s="312">
        <v>95.3</v>
      </c>
      <c r="AP22" s="313">
        <v>97.3</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506</v>
      </c>
      <c r="AO27" s="273"/>
      <c r="AP27" s="273"/>
      <c r="AQ27" s="273"/>
      <c r="AR27" s="273"/>
      <c r="AS27" s="273"/>
      <c r="AT27" s="273"/>
    </row>
    <row r="28" spans="1:46" ht="17.25" x14ac:dyDescent="0.1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485</v>
      </c>
      <c r="AP30" s="283"/>
      <c r="AQ30" s="284" t="s">
        <v>486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487</v>
      </c>
      <c r="AQ31" s="290" t="s">
        <v>488</v>
      </c>
      <c r="AR31" s="291" t="s">
        <v>489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509</v>
      </c>
      <c r="AL32" s="1204"/>
      <c r="AM32" s="1204"/>
      <c r="AN32" s="1205"/>
      <c r="AO32" s="322">
        <v>440766</v>
      </c>
      <c r="AP32" s="322">
        <v>18622</v>
      </c>
      <c r="AQ32" s="323">
        <v>31321</v>
      </c>
      <c r="AR32" s="324">
        <v>-40.5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510</v>
      </c>
      <c r="AL33" s="1204"/>
      <c r="AM33" s="1204"/>
      <c r="AN33" s="1205"/>
      <c r="AO33" s="322" t="s">
        <v>494</v>
      </c>
      <c r="AP33" s="322" t="s">
        <v>494</v>
      </c>
      <c r="AQ33" s="323" t="s">
        <v>494</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511</v>
      </c>
      <c r="AL34" s="1204"/>
      <c r="AM34" s="1204"/>
      <c r="AN34" s="1205"/>
      <c r="AO34" s="322" t="s">
        <v>494</v>
      </c>
      <c r="AP34" s="322" t="s">
        <v>494</v>
      </c>
      <c r="AQ34" s="323" t="s">
        <v>494</v>
      </c>
      <c r="AR34" s="324" t="s">
        <v>494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512</v>
      </c>
      <c r="AL35" s="1204"/>
      <c r="AM35" s="1204"/>
      <c r="AN35" s="1205"/>
      <c r="AO35" s="322">
        <v>142044</v>
      </c>
      <c r="AP35" s="322">
        <v>6001</v>
      </c>
      <c r="AQ35" s="323">
        <v>9685</v>
      </c>
      <c r="AR35" s="324">
        <v>-38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513</v>
      </c>
      <c r="AL36" s="1204"/>
      <c r="AM36" s="1204"/>
      <c r="AN36" s="1205"/>
      <c r="AO36" s="322">
        <v>260374</v>
      </c>
      <c r="AP36" s="322">
        <v>11001</v>
      </c>
      <c r="AQ36" s="323">
        <v>2454</v>
      </c>
      <c r="AR36" s="324">
        <v>348.3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514</v>
      </c>
      <c r="AL37" s="1204"/>
      <c r="AM37" s="1204"/>
      <c r="AN37" s="1205"/>
      <c r="AO37" s="322" t="s">
        <v>494</v>
      </c>
      <c r="AP37" s="322" t="s">
        <v>494</v>
      </c>
      <c r="AQ37" s="323">
        <v>1182</v>
      </c>
      <c r="AR37" s="324" t="s">
        <v>494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515</v>
      </c>
      <c r="AL38" s="1207"/>
      <c r="AM38" s="1207"/>
      <c r="AN38" s="1208"/>
      <c r="AO38" s="325" t="s">
        <v>494</v>
      </c>
      <c r="AP38" s="325" t="s">
        <v>494</v>
      </c>
      <c r="AQ38" s="326">
        <v>1</v>
      </c>
      <c r="AR38" s="314" t="s">
        <v>494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516</v>
      </c>
      <c r="AL39" s="1207"/>
      <c r="AM39" s="1207"/>
      <c r="AN39" s="1208"/>
      <c r="AO39" s="322">
        <v>-198772</v>
      </c>
      <c r="AP39" s="322">
        <v>-8398</v>
      </c>
      <c r="AQ39" s="323">
        <v>-3213</v>
      </c>
      <c r="AR39" s="324">
        <v>161.4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517</v>
      </c>
      <c r="AL40" s="1204"/>
      <c r="AM40" s="1204"/>
      <c r="AN40" s="1205"/>
      <c r="AO40" s="322">
        <v>-717674</v>
      </c>
      <c r="AP40" s="322">
        <v>-30321</v>
      </c>
      <c r="AQ40" s="323">
        <v>-28480</v>
      </c>
      <c r="AR40" s="324">
        <v>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288</v>
      </c>
      <c r="AL41" s="1210"/>
      <c r="AM41" s="1210"/>
      <c r="AN41" s="1211"/>
      <c r="AO41" s="322">
        <v>-73262</v>
      </c>
      <c r="AP41" s="322">
        <v>-3095</v>
      </c>
      <c r="AQ41" s="323">
        <v>12950</v>
      </c>
      <c r="AR41" s="324">
        <v>-123.9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485</v>
      </c>
      <c r="AN49" s="1200" t="s">
        <v>521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522</v>
      </c>
      <c r="AO50" s="339" t="s">
        <v>523</v>
      </c>
      <c r="AP50" s="340" t="s">
        <v>524</v>
      </c>
      <c r="AQ50" s="341" t="s">
        <v>525</v>
      </c>
      <c r="AR50" s="342" t="s">
        <v>526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1031277</v>
      </c>
      <c r="AN51" s="344">
        <v>43378</v>
      </c>
      <c r="AO51" s="345">
        <v>94.2</v>
      </c>
      <c r="AP51" s="346">
        <v>53270</v>
      </c>
      <c r="AQ51" s="347">
        <v>13.8</v>
      </c>
      <c r="AR51" s="348">
        <v>80.400000000000006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622924</v>
      </c>
      <c r="AN52" s="352">
        <v>26202</v>
      </c>
      <c r="AO52" s="353">
        <v>138.1</v>
      </c>
      <c r="AP52" s="354">
        <v>24316</v>
      </c>
      <c r="AQ52" s="355">
        <v>0.8</v>
      </c>
      <c r="AR52" s="356">
        <v>137.30000000000001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923373</v>
      </c>
      <c r="AN53" s="344">
        <v>38849</v>
      </c>
      <c r="AO53" s="345">
        <v>-10.4</v>
      </c>
      <c r="AP53" s="346">
        <v>53292</v>
      </c>
      <c r="AQ53" s="347">
        <v>0</v>
      </c>
      <c r="AR53" s="348">
        <v>-10.4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720382</v>
      </c>
      <c r="AN54" s="352">
        <v>30309</v>
      </c>
      <c r="AO54" s="353">
        <v>15.7</v>
      </c>
      <c r="AP54" s="354">
        <v>28900</v>
      </c>
      <c r="AQ54" s="355">
        <v>18.899999999999999</v>
      </c>
      <c r="AR54" s="356">
        <v>-3.2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1249946</v>
      </c>
      <c r="AN55" s="344">
        <v>52740</v>
      </c>
      <c r="AO55" s="345">
        <v>35.799999999999997</v>
      </c>
      <c r="AP55" s="346">
        <v>49919</v>
      </c>
      <c r="AQ55" s="347">
        <v>-6.3</v>
      </c>
      <c r="AR55" s="348">
        <v>42.1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1144576</v>
      </c>
      <c r="AN56" s="352">
        <v>48294</v>
      </c>
      <c r="AO56" s="353">
        <v>59.3</v>
      </c>
      <c r="AP56" s="354">
        <v>26398</v>
      </c>
      <c r="AQ56" s="355">
        <v>-8.6999999999999993</v>
      </c>
      <c r="AR56" s="356">
        <v>68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389939</v>
      </c>
      <c r="AN57" s="344">
        <v>16506</v>
      </c>
      <c r="AO57" s="345">
        <v>-68.7</v>
      </c>
      <c r="AP57" s="346">
        <v>47738</v>
      </c>
      <c r="AQ57" s="347">
        <v>-4.4000000000000004</v>
      </c>
      <c r="AR57" s="348">
        <v>-64.3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307865</v>
      </c>
      <c r="AN58" s="352">
        <v>13032</v>
      </c>
      <c r="AO58" s="353">
        <v>-73</v>
      </c>
      <c r="AP58" s="354">
        <v>24937</v>
      </c>
      <c r="AQ58" s="355">
        <v>-5.5</v>
      </c>
      <c r="AR58" s="356">
        <v>-67.5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858244</v>
      </c>
      <c r="AN59" s="344">
        <v>36260</v>
      </c>
      <c r="AO59" s="345">
        <v>119.7</v>
      </c>
      <c r="AP59" s="346">
        <v>52191</v>
      </c>
      <c r="AQ59" s="347">
        <v>9.3000000000000007</v>
      </c>
      <c r="AR59" s="348">
        <v>110.4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569743</v>
      </c>
      <c r="AN60" s="352">
        <v>24071</v>
      </c>
      <c r="AO60" s="353">
        <v>84.7</v>
      </c>
      <c r="AP60" s="354">
        <v>24843</v>
      </c>
      <c r="AQ60" s="355">
        <v>-0.4</v>
      </c>
      <c r="AR60" s="356">
        <v>85.1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890556</v>
      </c>
      <c r="AN61" s="359">
        <v>37547</v>
      </c>
      <c r="AO61" s="360">
        <v>34.1</v>
      </c>
      <c r="AP61" s="361">
        <v>51282</v>
      </c>
      <c r="AQ61" s="362">
        <v>2.5</v>
      </c>
      <c r="AR61" s="348">
        <v>31.6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673098</v>
      </c>
      <c r="AN62" s="352">
        <v>28382</v>
      </c>
      <c r="AO62" s="353">
        <v>45</v>
      </c>
      <c r="AP62" s="354">
        <v>25879</v>
      </c>
      <c r="AQ62" s="355">
        <v>1</v>
      </c>
      <c r="AR62" s="356">
        <v>44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gubgr6ASMDvDCIc8NZjAzhPmmMpOx0Z7xGxuKdtfJGHZVxJqGP0+67zWGYa8IcaOzPCDMPFzMK6tsPjAxwP+Q==" saltValue="QIr+zzonRII9OKPbyCsL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ndpENKeLu83iyiMwyC+rP7zaqkUpmoXvBnTuodDnVa016cFZU98KGlYOPrZXRwnLalQXY4+TL+eog/qBdeIvw==" saltValue="4GSLDXzyObyZRsnmuKra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nMlu39q85kqNkBMEajVcZyYpg6x7acT1rJVY8Wg0MBzANBao8jrEC1ozXz25oFCZqRJiKNbkvLrFf7/LAyRig==" saltValue="+Brl+ZfzdBxX8ckuUQKH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12" t="s">
        <v>3</v>
      </c>
      <c r="D47" s="1212"/>
      <c r="E47" s="1213"/>
      <c r="F47" s="11">
        <v>36.04</v>
      </c>
      <c r="G47" s="12">
        <v>40.36</v>
      </c>
      <c r="H47" s="12">
        <v>40.659999999999997</v>
      </c>
      <c r="I47" s="12">
        <v>44.12</v>
      </c>
      <c r="J47" s="13">
        <v>38.35</v>
      </c>
    </row>
    <row r="48" spans="2:10" ht="57.75" customHeight="1" x14ac:dyDescent="0.15">
      <c r="B48" s="14"/>
      <c r="C48" s="1214" t="s">
        <v>4</v>
      </c>
      <c r="D48" s="1214"/>
      <c r="E48" s="1215"/>
      <c r="F48" s="15">
        <v>8.89</v>
      </c>
      <c r="G48" s="16">
        <v>4.87</v>
      </c>
      <c r="H48" s="16">
        <v>8.36</v>
      </c>
      <c r="I48" s="16">
        <v>6.23</v>
      </c>
      <c r="J48" s="17">
        <v>8.44</v>
      </c>
    </row>
    <row r="49" spans="2:10" ht="57.75" customHeight="1" thickBot="1" x14ac:dyDescent="0.2">
      <c r="B49" s="18"/>
      <c r="C49" s="1216" t="s">
        <v>5</v>
      </c>
      <c r="D49" s="1216"/>
      <c r="E49" s="1217"/>
      <c r="F49" s="19" t="s">
        <v>542</v>
      </c>
      <c r="G49" s="20" t="s">
        <v>543</v>
      </c>
      <c r="H49" s="20">
        <v>5.01</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80TUlXSzuW6XQffPHFGWK1Z6IlCvp8r+qcmMGvWqEYCvoTbvmfzDGm9QkDnZuId7t8t3nWblyIaUNccsPm3pg==" saltValue="Oka+UrKCLCnJiN4fjOGd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2019-09-05T05:24:50Z</cp:lastPrinted>
  <dcterms:created xsi:type="dcterms:W3CDTF">2019-02-14T01:27:16Z</dcterms:created>
  <dcterms:modified xsi:type="dcterms:W3CDTF">2019-10-29T08:00:08Z</dcterms:modified>
</cp:coreProperties>
</file>