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002-企画財政課\財政係\401　各種調査報告書\各種調査報告 平成29年度\20170428　平成27年度財政状況資料集の追加分の作成について\回答\送信データ\"/>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 r="AM34" i="9"/>
</calcChain>
</file>

<file path=xl/sharedStrings.xml><?xml version="1.0" encoding="utf-8"?>
<sst xmlns="http://schemas.openxmlformats.org/spreadsheetml/2006/main" count="1086" uniqueCount="556">
  <si>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</si>
  <si>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</si>
  <si>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</si>
  <si>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</si>
  <si>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</si>
  <si>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</si>
  <si>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</si>
  <si>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</si>
  <si>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</si>
  <si>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</si>
  <si>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</si>
  <si>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</si>
  <si>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</si>
  <si>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</si>
  <si>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</si>
  <si>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</si>
  <si>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</si>
  <si>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</si>
  <si>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</si>
  <si>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</si>
  <si>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</si>
  <si>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</si>
  <si>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</si>
  <si>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</si>
  <si>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</si>
  <si>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</si>
  <si>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</si>
  <si>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</si>
  <si>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</si>
  <si>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</si>
  <si>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</si>
  <si>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</si>
  <si>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</si>
  <si>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</si>
  <si>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</si>
  <si>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</si>
  <si>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</si>
  <si>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</si>
  <si>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</si>
  <si>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</si>
  <si>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</si>
  <si>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</si>
  <si>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</si>
  <si>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</si>
  <si>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</si>
  <si>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</si>
  <si>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</si>
  <si>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</si>
  <si>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</si>
  <si>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</si>
  <si>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</si>
  <si>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</si>
  <si>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</si>
  <si>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</si>
  <si>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</si>
  <si>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</si>
  <si>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</si>
  <si>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</si>
  <si>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</si>
  <si>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</si>
  <si>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</si>
  <si>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</si>
  <si>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</si>
  <si>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</si>
  <si>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</si>
  <si>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</si>
  <si>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</si>
  <si>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</si>
  <si>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</si>
  <si>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</si>
  <si>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</si>
  <si>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</si>
  <si>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</si>
  <si>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</si>
  <si>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</si>
  <si>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</si>
  <si>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</si>
  <si>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</si>
  <si>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</si>
  <si>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</si>
  <si>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</si>
  <si>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</si>
  <si>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</si>
  <si>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</si>
  <si>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</si>
  <si>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</si>
  <si>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</si>
  <si>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</si>
  <si>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</si>
  <si>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</si>
  <si>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</si>
  <si>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</si>
  <si>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</si>
  <si>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</si>
  <si>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</si>
  <si>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</si>
  <si>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</si>
  <si>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</si>
  <si>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</si>
  <si>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</si>
  <si>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</si>
  <si>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</si>
  <si>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</si>
  <si>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</si>
  <si>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</si>
  <si>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</si>
  <si>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</si>
  <si>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</si>
  <si>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</si>
  <si>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</si>
  <si>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</si>
  <si>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</si>
  <si>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</si>
  <si>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</si>
  <si>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</si>
  <si>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</si>
  <si>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</si>
  <si>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</si>
  <si>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</si>
  <si>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</si>
  <si>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</si>
  <si>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</si>
  <si>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</si>
  <si>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</si>
  <si>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</si>
  <si>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</si>
  <si>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</si>
  <si>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</si>
  <si>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</si>
  <si>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</si>
  <si>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</si>
  <si>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</si>
  <si>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</si>
  <si>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</si>
  <si>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</si>
  <si>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</si>
  <si>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</si>
  <si>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</si>
  <si>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</si>
  <si>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</si>
  <si>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</si>
  <si>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</si>
  <si>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</si>
  <si>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</si>
  <si>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</si>
  <si>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</si>
  <si>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</si>
  <si>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</si>
  <si>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</si>
  <si>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</si>
  <si>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</si>
  <si>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</si>
  <si>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</si>
  <si>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</si>
  <si>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</si>
  <si>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</si>
  <si>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</si>
  <si>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</si>
  <si>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</si>
  <si>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</si>
  <si>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</si>
  <si>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</si>
  <si>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</si>
  <si>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</si>
  <si>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</si>
  <si>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</si>
  <si>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</si>
  <si>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</si>
  <si>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</si>
  <si>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</si>
  <si>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</si>
  <si>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</si>
  <si>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</si>
  <si>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</si>
  <si>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</si>
  <si>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</si>
  <si>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</si>
  <si>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</si>
  <si>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</si>
  <si>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</si>
  <si>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</si>
  <si>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</si>
  <si>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</si>
  <si>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</si>
  <si>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</si>
  <si>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</si>
  <si>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</si>
  <si>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</si>
  <si>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</si>
  <si>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</si>
  <si>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</si>
  <si>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宮城県大河原町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</si>
  <si>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</si>
  <si>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</si>
  <si>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</si>
  <si>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</si>
  <si>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</si>
  <si>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</si>
  <si>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</si>
  <si>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</si>
  <si>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</si>
  <si>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</si>
  <si>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</si>
  <si>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</si>
  <si>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</si>
  <si>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</si>
  <si>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</si>
  <si>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</si>
  <si>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</si>
  <si>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</si>
  <si>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</si>
  <si>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</si>
  <si>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</si>
  <si>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</si>
  <si>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</si>
  <si>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</si>
  <si>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</si>
  <si>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</si>
  <si>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</si>
  <si>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</si>
  <si>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</si>
  <si>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</si>
  <si>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</si>
  <si>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</si>
  <si>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</si>
  <si>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</si>
  <si>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</si>
  <si>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</si>
  <si>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</si>
  <si>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</si>
  <si>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</si>
  <si>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</si>
  <si>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</si>
  <si>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</si>
  <si>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</si>
  <si>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</si>
  <si>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</si>
  <si>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</si>
  <si>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</si>
  <si>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</si>
  <si>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</si>
  <si>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</si>
  <si>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</si>
  <si>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</si>
  <si>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</si>
  <si>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</si>
  <si>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</si>
  <si>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</si>
  <si>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</si>
  <si>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</si>
  <si>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</si>
  <si>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</si>
  <si>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</si>
  <si>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</si>
  <si>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</si>
  <si>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</si>
  <si>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</si>
  <si>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</si>
  <si>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</si>
  <si>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</si>
  <si>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</si>
  <si>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</si>
  <si>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</si>
  <si>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</si>
  <si>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</si>
  <si>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</si>
  <si>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</si>
  <si>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</si>
  <si>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</si>
  <si>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</si>
  <si>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</si>
  <si>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</si>
  <si>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</si>
  <si>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</si>
  <si>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</si>
  <si>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</si>
  <si>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</si>
  <si>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</si>
  <si>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</si>
  <si>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</si>
  <si>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</si>
  <si>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</si>
  <si>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</si>
  <si>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</si>
  <si>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</si>
  <si>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</si>
  <si>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</si>
  <si>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</si>
  <si>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</si>
  <si>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</si>
  <si>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</si>
  <si>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</si>
  <si>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</si>
  <si>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</si>
  <si>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</si>
  <si>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</si>
  <si>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</si>
  <si>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</si>
  <si>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</si>
  <si>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</si>
  <si>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</si>
  <si>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</si>
  <si>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</si>
  <si>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</si>
  <si>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</si>
  <si>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</si>
  <si>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</si>
  <si>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</si>
  <si>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</si>
  <si>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</si>
  <si>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</si>
  <si>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</si>
  <si>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</si>
  <si>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</si>
  <si>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</si>
  <si>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</si>
  <si>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</si>
  <si>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</si>
  <si>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</si>
  <si>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</si>
  <si>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</si>
  <si>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</si>
  <si>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</si>
  <si>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</si>
  <si>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</si>
  <si>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</si>
  <si>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</si>
  <si>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</si>
  <si>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</si>
  <si>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</si>
  <si>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</si>
  <si>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</si>
  <si>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</si>
  <si>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</si>
  <si>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</si>
  <si>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</si>
  <si>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</si>
  <si>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</si>
  <si>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</si>
  <si>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宮城県大河原町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</si>
  <si>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</si>
  <si>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</si>
  <si>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</si>
  <si>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</si>
  <si>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</si>
  <si>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</si>
  <si>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</si>
  <si>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</si>
  <si>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</si>
  <si>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</si>
  <si>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</si>
  <si>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</si>
  <si>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</si>
  <si>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</si>
  <si>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</si>
  <si>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</si>
  <si>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</si>
  <si>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</si>
  <si>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</si>
  <si>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</si>
  <si>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</si>
  <si>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</si>
  <si>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</si>
  <si>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</si>
  <si>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</si>
  <si>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</si>
  <si>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</si>
  <si>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</si>
  <si>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</si>
  <si>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</si>
  <si>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</si>
  <si>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</si>
  <si>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</si>
  <si>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</si>
  <si>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</si>
  <si>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</si>
  <si>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</si>
  <si>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</si>
  <si>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</si>
  <si>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</si>
  <si>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</si>
  <si>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</si>
  <si>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</si>
  <si>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</si>
  <si>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</si>
  <si>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</si>
  <si>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</si>
  <si>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</si>
  <si>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</si>
  <si>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</si>
  <si>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</si>
  <si>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</si>
  <si>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</si>
  <si>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</si>
  <si>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</si>
  <si>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</si>
  <si>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</si>
  <si>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</si>
  <si>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</si>
  <si>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</si>
  <si>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</si>
  <si>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</si>
  <si>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</si>
  <si>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</si>
  <si>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</si>
  <si>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</si>
  <si>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</si>
  <si>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</si>
  <si>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</si>
  <si>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</si>
  <si>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</si>
  <si>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</si>
  <si>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</si>
  <si>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</si>
  <si>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</si>
  <si>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</si>
  <si>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</si>
  <si>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</si>
  <si>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</si>
  <si>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</si>
  <si>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</si>
  <si>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</si>
  <si>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</si>
  <si>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</si>
  <si>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</si>
  <si>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</si>
  <si>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</si>
  <si>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</si>
  <si>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</si>
  <si>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</si>
  <si>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</si>
  <si>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</si>
  <si>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</si>
  <si>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</si>
  <si>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</si>
  <si>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</si>
  <si>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</si>
  <si>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</si>
  <si>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</si>
  <si>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</si>
  <si>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</si>
  <si>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</si>
  <si>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</si>
  <si>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</si>
  <si>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</si>
  <si>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</si>
  <si>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</si>
  <si>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</si>
  <si>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</si>
  <si>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</si>
  <si>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</si>
  <si>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</si>
  <si>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</si>
  <si>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</si>
  <si>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</si>
  <si>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</si>
  <si>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</si>
  <si>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</si>
  <si>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</si>
  <si>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</si>
  <si>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</si>
  <si>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</si>
  <si>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</si>
  <si>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</si>
  <si>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</si>
  <si>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</si>
  <si>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</si>
  <si>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</si>
  <si>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</si>
  <si>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</si>
  <si>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</si>
  <si>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</si>
  <si>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</si>
  <si>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</si>
  <si>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</si>
  <si>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</si>
  <si>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</si>
  <si>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</si>
  <si>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</si>
  <si>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</si>
  <si>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</si>
  <si>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</si>
  <si>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</si>
  <si>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</si>
  <si>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</si>
  <si>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</si>
  <si>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</si>
  <si>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</si>
  <si>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</si>
  <si>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</si>
  <si>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</si>
  <si>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</si>
  <si>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</si>
  <si>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</si>
  <si>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</si>
  <si>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</si>
  <si>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</si>
  <si>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</si>
  <si>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</si>
  <si>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</si>
  <si>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</si>
  <si>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</si>
  <si>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</si>
  <si>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</si>
  <si>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</si>
  <si>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</si>
  <si>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</si>
  <si>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</si>
  <si>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</si>
  <si>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</si>
  <si>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</si>
  <si>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</si>
  <si>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</si>
  <si>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</si>
  <si>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</si>
  <si>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</si>
  <si>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</si>
  <si>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</si>
  <si>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</si>
  <si>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</si>
  <si>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2.23</t>
  </si>
  <si>
    <t>▲ 1.54</t>
  </si>
  <si>
    <t>水道事業会計</t>
  </si>
  <si>
    <t>一般会計</t>
  </si>
  <si>
    <t>国民健康保険特別会計</t>
  </si>
  <si>
    <t>介護保険特別会計</t>
  </si>
  <si>
    <t>公共下水道事業特別会計</t>
  </si>
  <si>
    <t>仙南夜間初期急患センター事業特別会計</t>
  </si>
  <si>
    <t>後期高齢者医療特別会計</t>
  </si>
  <si>
    <t>地方卸売市場事業特別会計</t>
  </si>
  <si>
    <t>その他会計（赤字）</t>
  </si>
  <si>
    <t>その他会計（黒字）</t>
  </si>
  <si>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</si>
  <si>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</si>
  <si>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</si>
  <si>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宮城県非常備消防団員補償報酬組合</t>
    <rPh sb="0" eb="3">
      <t>ミヤギケン</t>
    </rPh>
    <rPh sb="3" eb="5">
      <t>ヒジョウ</t>
    </rPh>
    <rPh sb="5" eb="6">
      <t>ビ</t>
    </rPh>
    <rPh sb="6" eb="9">
      <t>ショウボウダン</t>
    </rPh>
    <rPh sb="9" eb="10">
      <t>イン</t>
    </rPh>
    <rPh sb="10" eb="12">
      <t>ホショウ</t>
    </rPh>
    <rPh sb="12" eb="14">
      <t>ホウシュウ</t>
    </rPh>
    <rPh sb="14" eb="16">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</si>
  <si>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</si>
  <si>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</si>
  <si>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</si>
  <si>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</si>
  <si>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</si>
  <si>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まちづくりオーガ</t>
    <phoneticPr fontId="2"/>
  </si>
  <si>
    <t>㈱仙南青果</t>
    <rPh sb="1" eb="3">
      <t>センナン</t>
    </rPh>
    <rPh sb="3" eb="5">
      <t>セイカ</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</si>
  <si>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</si>
  <si>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</si>
  <si>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</si>
  <si>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</si>
  <si>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</si>
  <si>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</si>
  <si>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</si>
  <si>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</si>
  <si>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</si>
  <si>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</si>
  <si>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</si>
  <si>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有形固定資産減価償却率が類似団体平均よりも高い要因は、地区集会施設や町営住宅など減価償却率が７０％を超える施設があることが挙げられる。今後は、公共施設等総合管理計画に基づき
施設の統廃合や更新などの積極的な取組が求められている。</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21" eb="22">
      <t>タカ</t>
    </rPh>
    <rPh sb="23" eb="25">
      <t>ヨウイン</t>
    </rPh>
    <rPh sb="27" eb="29">
      <t>チク</t>
    </rPh>
    <rPh sb="29" eb="31">
      <t>シュウカイ</t>
    </rPh>
    <rPh sb="31" eb="33">
      <t>シセツ</t>
    </rPh>
    <rPh sb="34" eb="36">
      <t>チョウエイ</t>
    </rPh>
    <rPh sb="36" eb="38">
      <t>ジュウタク</t>
    </rPh>
    <rPh sb="40" eb="42">
      <t>ゲンカ</t>
    </rPh>
    <rPh sb="42" eb="44">
      <t>ショウキャク</t>
    </rPh>
    <rPh sb="44" eb="45">
      <t>リツ</t>
    </rPh>
    <rPh sb="50" eb="51">
      <t>コ</t>
    </rPh>
    <rPh sb="53" eb="55">
      <t>シセツ</t>
    </rPh>
    <rPh sb="61" eb="62">
      <t>ア</t>
    </rPh>
    <rPh sb="67" eb="69">
      <t>コンゴ</t>
    </rPh>
    <rPh sb="71" eb="73">
      <t>コウキョウ</t>
    </rPh>
    <rPh sb="73" eb="75">
      <t>シセツ</t>
    </rPh>
    <rPh sb="75" eb="76">
      <t>トウ</t>
    </rPh>
    <rPh sb="76" eb="78">
      <t>ソウゴウ</t>
    </rPh>
    <rPh sb="78" eb="80">
      <t>カンリ</t>
    </rPh>
    <rPh sb="80" eb="82">
      <t>ケイカク</t>
    </rPh>
    <rPh sb="83" eb="84">
      <t>モト</t>
    </rPh>
    <rPh sb="87" eb="89">
      <t>シセツ</t>
    </rPh>
    <rPh sb="90" eb="93">
      <t>トウハイゴウ</t>
    </rPh>
    <rPh sb="94" eb="96">
      <t>コウシン</t>
    </rPh>
    <rPh sb="99" eb="102">
      <t>セッキョクテキ</t>
    </rPh>
    <rPh sb="103" eb="105">
      <t>トリクミ</t>
    </rPh>
    <rPh sb="106" eb="107">
      <t>モト</t>
    </rPh>
    <phoneticPr fontId="5"/>
  </si>
  <si>
    <t>将来負担比率、実質公債費比率は、類似団体平均と比較して低い水準にある。この要因としては、大規模建設事業を抑制してきたこと、近年繰上償還を実施し地方債残高の縮減に努めて
きたことによる。今後、給食センター、保育所等の更新事業が予定されているため、これまで以上に公債費の適正化に取組んでいく。</t>
    <rPh sb="0" eb="2">
      <t>ショウライ</t>
    </rPh>
    <rPh sb="2" eb="4">
      <t>フタン</t>
    </rPh>
    <rPh sb="4" eb="6">
      <t>ヒリツ</t>
    </rPh>
    <rPh sb="7" eb="9">
      <t>ジッシツ</t>
    </rPh>
    <rPh sb="9" eb="11">
      <t>コウサイ</t>
    </rPh>
    <rPh sb="11" eb="12">
      <t>ヒ</t>
    </rPh>
    <rPh sb="12" eb="14">
      <t>ヒリツ</t>
    </rPh>
    <rPh sb="16" eb="18">
      <t>ルイジ</t>
    </rPh>
    <rPh sb="18" eb="20">
      <t>ダンタイ</t>
    </rPh>
    <rPh sb="20" eb="22">
      <t>ヘイキン</t>
    </rPh>
    <rPh sb="23" eb="25">
      <t>ヒカク</t>
    </rPh>
    <rPh sb="27" eb="28">
      <t>ヒク</t>
    </rPh>
    <rPh sb="29" eb="31">
      <t>スイジュン</t>
    </rPh>
    <rPh sb="37" eb="39">
      <t>ヨウイン</t>
    </rPh>
    <rPh sb="44" eb="47">
      <t>ダイキボ</t>
    </rPh>
    <rPh sb="47" eb="49">
      <t>ケンセツ</t>
    </rPh>
    <rPh sb="49" eb="51">
      <t>ジギョウ</t>
    </rPh>
    <rPh sb="52" eb="54">
      <t>ヨクセイ</t>
    </rPh>
    <rPh sb="61" eb="63">
      <t>キンネン</t>
    </rPh>
    <rPh sb="63" eb="65">
      <t>クリアゲ</t>
    </rPh>
    <rPh sb="65" eb="67">
      <t>ショウカン</t>
    </rPh>
    <rPh sb="68" eb="70">
      <t>ジッシ</t>
    </rPh>
    <rPh sb="71" eb="74">
      <t>チホウサイ</t>
    </rPh>
    <rPh sb="74" eb="76">
      <t>ザンダカ</t>
    </rPh>
    <rPh sb="77" eb="79">
      <t>シュクゲン</t>
    </rPh>
    <rPh sb="80" eb="81">
      <t>ツト</t>
    </rPh>
    <rPh sb="92" eb="94">
      <t>コンゴ</t>
    </rPh>
    <rPh sb="95" eb="97">
      <t>キュウショク</t>
    </rPh>
    <rPh sb="102" eb="104">
      <t>ホイク</t>
    </rPh>
    <rPh sb="104" eb="105">
      <t>ショ</t>
    </rPh>
    <rPh sb="105" eb="106">
      <t>トウ</t>
    </rPh>
    <rPh sb="107" eb="109">
      <t>コウシン</t>
    </rPh>
    <rPh sb="109" eb="111">
      <t>ジギョウ</t>
    </rPh>
    <rPh sb="112" eb="114">
      <t>ヨテイ</t>
    </rPh>
    <rPh sb="126" eb="128">
      <t>イジョウ</t>
    </rPh>
    <rPh sb="129" eb="131">
      <t>コウサイ</t>
    </rPh>
    <rPh sb="131" eb="132">
      <t>ヒ</t>
    </rPh>
    <rPh sb="133" eb="136">
      <t>テキセイカ</t>
    </rPh>
    <rPh sb="137" eb="139">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</si>
</sst>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22460</c:v>
                </c:pt>
                <c:pt idx="1">
                  <c:v>22335</c:v>
                </c:pt>
                <c:pt idx="2">
                  <c:v>43378</c:v>
                </c:pt>
                <c:pt idx="3">
                  <c:v>38849</c:v>
                </c:pt>
                <c:pt idx="4">
                  <c:v>52740</c:v>
                </c:pt>
              </c:numCache>
            </c:numRef>
          </c:val>
          <c:smooth val="0"/>
        </c:ser>
        <c:dLbls>
          <c:showLegendKey val="0"/>
          <c:showVal val="0"/>
          <c:showCatName val="0"/>
          <c:showSerName val="0"/>
          <c:showPercent val="0"/>
          <c:showBubbleSize val="0"/>
        </c:dLbls>
        <c:marker val="1"/>
        <c:smooth val="0"/>
        <c:axId val="253844896"/>
        <c:axId val="350499240"/>
      </c:lineChart>
      <c:catAx>
        <c:axId val="25384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499240"/>
        <c:crosses val="autoZero"/>
        <c:auto val="1"/>
        <c:lblAlgn val="ctr"/>
        <c:lblOffset val="100"/>
        <c:tickLblSkip val="1"/>
        <c:tickMarkSkip val="1"/>
        <c:noMultiLvlLbl val="0"/>
      </c:catAx>
      <c:valAx>
        <c:axId val="3504992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84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6.82</c:v>
                </c:pt>
                <c:pt idx="1">
                  <c:v>8.6300000000000008</c:v>
                </c:pt>
                <c:pt idx="2">
                  <c:v>8.89</c:v>
                </c:pt>
                <c:pt idx="3">
                  <c:v>4.87</c:v>
                </c:pt>
                <c:pt idx="4">
                  <c:v>8.36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30.92</c:v>
                </c:pt>
                <c:pt idx="1">
                  <c:v>34.619999999999997</c:v>
                </c:pt>
                <c:pt idx="2">
                  <c:v>36.04</c:v>
                </c:pt>
                <c:pt idx="3">
                  <c:v>40.36</c:v>
                </c:pt>
                <c:pt idx="4">
                  <c:v>40.659999999999997</c:v>
                </c:pt>
              </c:numCache>
            </c:numRef>
          </c:val>
        </c:ser>
        <c:dLbls>
          <c:showLegendKey val="0"/>
          <c:showVal val="0"/>
          <c:showCatName val="0"/>
          <c:showSerName val="0"/>
          <c:showPercent val="0"/>
          <c:showBubbleSize val="0"/>
        </c:dLbls>
        <c:gapWidth val="250"/>
        <c:overlap val="100"/>
        <c:axId val="352545968"/>
        <c:axId val="352546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1.22</c:v>
                </c:pt>
                <c:pt idx="1">
                  <c:v>1.79</c:v>
                </c:pt>
                <c:pt idx="2">
                  <c:v>-2.23</c:v>
                </c:pt>
                <c:pt idx="3">
                  <c:v>-1.54</c:v>
                </c:pt>
                <c:pt idx="4">
                  <c:v>5.01</c:v>
                </c:pt>
              </c:numCache>
            </c:numRef>
          </c:val>
          <c:smooth val="0"/>
        </c:ser>
        <c:dLbls>
          <c:showLegendKey val="0"/>
          <c:showVal val="0"/>
          <c:showCatName val="0"/>
          <c:showSerName val="0"/>
          <c:showPercent val="0"/>
          <c:showBubbleSize val="0"/>
        </c:dLbls>
        <c:marker val="1"/>
        <c:smooth val="0"/>
        <c:axId val="352545968"/>
        <c:axId val="352546360"/>
      </c:lineChart>
      <c:catAx>
        <c:axId val="35254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546360"/>
        <c:crosses val="autoZero"/>
        <c:auto val="1"/>
        <c:lblAlgn val="ctr"/>
        <c:lblOffset val="100"/>
        <c:tickLblSkip val="1"/>
        <c:tickMarkSkip val="1"/>
        <c:noMultiLvlLbl val="0"/>
      </c:catAx>
      <c:valAx>
        <c:axId val="352546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54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0.04</c:v>
                </c:pt>
                <c:pt idx="4">
                  <c:v>#N/A</c:v>
                </c:pt>
                <c:pt idx="5">
                  <c:v>7.0000000000000007E-2</c:v>
                </c:pt>
                <c:pt idx="6">
                  <c:v>#N/A</c:v>
                </c:pt>
                <c:pt idx="7">
                  <c:v>7.0000000000000007E-2</c:v>
                </c:pt>
                <c:pt idx="8">
                  <c:v>#N/A</c:v>
                </c:pt>
                <c:pt idx="9">
                  <c:v>0.05</c:v>
                </c:pt>
              </c:numCache>
            </c:numRef>
          </c:val>
        </c:ser>
        <c:ser>
          <c:idx val="4"/>
          <c:order val="4"/>
          <c:tx>
            <c:strRef>
              <c:f>データシート!$A$31</c:f>
              <c:strCache>
                <c:ptCount val="1"/>
                <c:pt idx="0">
                  <c:v>仙南夜間初期急患センター事業特別会計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1.1000000000000001</c:v>
                </c:pt>
                <c:pt idx="2">
                  <c:v>#N/A</c:v>
                </c:pt>
                <c:pt idx="3">
                  <c:v>1.1000000000000001</c:v>
                </c:pt>
                <c:pt idx="4">
                  <c:v>#N/A</c:v>
                </c:pt>
                <c:pt idx="5">
                  <c:v>7.22</c:v>
                </c:pt>
                <c:pt idx="6">
                  <c:v>#N/A</c:v>
                </c:pt>
                <c:pt idx="7">
                  <c:v>1.32</c:v>
                </c:pt>
                <c:pt idx="8">
                  <c:v>#N/A</c:v>
                </c:pt>
                <c:pt idx="9">
                  <c:v>0.28999999999999998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1.1299999999999999</c:v>
                </c:pt>
                <c:pt idx="2">
                  <c:v>#N/A</c:v>
                </c:pt>
                <c:pt idx="3">
                  <c:v>1.19</c:v>
                </c:pt>
                <c:pt idx="4">
                  <c:v>#N/A</c:v>
                </c:pt>
                <c:pt idx="5">
                  <c:v>1.06</c:v>
                </c:pt>
                <c:pt idx="6">
                  <c:v>#N/A</c:v>
                </c:pt>
                <c:pt idx="7">
                  <c:v>0.94</c:v>
                </c:pt>
                <c:pt idx="8">
                  <c:v>#N/A</c:v>
                </c:pt>
                <c:pt idx="9">
                  <c:v>1.45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2.2000000000000002</c:v>
                </c:pt>
                <c:pt idx="2">
                  <c:v>#N/A</c:v>
                </c:pt>
                <c:pt idx="3">
                  <c:v>3.25</c:v>
                </c:pt>
                <c:pt idx="4">
                  <c:v>#N/A</c:v>
                </c:pt>
                <c:pt idx="5">
                  <c:v>3.39</c:v>
                </c:pt>
                <c:pt idx="6">
                  <c:v>#N/A</c:v>
                </c:pt>
                <c:pt idx="7">
                  <c:v>2.79</c:v>
                </c:pt>
                <c:pt idx="8">
                  <c:v>#N/A</c:v>
                </c:pt>
                <c:pt idx="9">
                  <c:v>3.12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6.81</c:v>
                </c:pt>
                <c:pt idx="2">
                  <c:v>#N/A</c:v>
                </c:pt>
                <c:pt idx="3">
                  <c:v>8.6300000000000008</c:v>
                </c:pt>
                <c:pt idx="4">
                  <c:v>#N/A</c:v>
                </c:pt>
                <c:pt idx="5">
                  <c:v>8.89</c:v>
                </c:pt>
                <c:pt idx="6">
                  <c:v>#N/A</c:v>
                </c:pt>
                <c:pt idx="7">
                  <c:v>4.87</c:v>
                </c:pt>
                <c:pt idx="8">
                  <c:v>#N/A</c:v>
                </c:pt>
                <c:pt idx="9">
                  <c:v>8.23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17.57</c:v>
                </c:pt>
                <c:pt idx="4">
                  <c:v>#N/A</c:v>
                </c:pt>
                <c:pt idx="5">
                  <c:v>17.579999999999998</c:v>
                </c:pt>
                <c:pt idx="6">
                  <c:v>#N/A</c:v>
                </c:pt>
                <c:pt idx="7">
                  <c:v>18.64</c:v>
                </c:pt>
                <c:pt idx="8">
                  <c:v>#N/A</c:v>
                </c:pt>
                <c:pt idx="9">
                  <c:v>17.95</c:v>
                </c:pt>
              </c:numCache>
            </c:numRef>
          </c:val>
        </c:ser>
        <c:dLbls>
          <c:showLegendKey val="0"/>
          <c:showVal val="0"/>
          <c:showCatName val="0"/>
          <c:showSerName val="0"/>
          <c:showPercent val="0"/>
          <c:showBubbleSize val="0"/>
        </c:dLbls>
        <c:gapWidth val="150"/>
        <c:overlap val="100"/>
        <c:axId val="352547144"/>
        <c:axId val="352547536"/>
      </c:barChart>
      <c:catAx>
        <c:axId val="352547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547536"/>
        <c:crosses val="autoZero"/>
        <c:auto val="1"/>
        <c:lblAlgn val="ctr"/>
        <c:lblOffset val="100"/>
        <c:tickLblSkip val="1"/>
        <c:tickMarkSkip val="1"/>
        <c:noMultiLvlLbl val="0"/>
      </c:catAx>
      <c:valAx>
        <c:axId val="35254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547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805</c:v>
                </c:pt>
                <c:pt idx="5">
                  <c:v>824</c:v>
                </c:pt>
                <c:pt idx="8">
                  <c:v>845</c:v>
                </c:pt>
                <c:pt idx="11">
                  <c:v>920</c:v>
                </c:pt>
                <c:pt idx="14">
                  <c:v>867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309</c:v>
                </c:pt>
                <c:pt idx="3">
                  <c:v>266</c:v>
                </c:pt>
                <c:pt idx="6">
                  <c:v>272</c:v>
                </c:pt>
                <c:pt idx="9">
                  <c:v>282</c:v>
                </c:pt>
                <c:pt idx="12">
                  <c:v>290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c:v>
                </c:pt>
                <c:pt idx="3">
                  <c:v>104</c:v>
                </c:pt>
                <c:pt idx="6">
                  <c:v>189</c:v>
                </c:pt>
                <c:pt idx="9">
                  <c:v>123</c:v>
                </c:pt>
                <c:pt idx="12">
                  <c:v>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574</c:v>
                </c:pt>
                <c:pt idx="3">
                  <c:v>559</c:v>
                </c:pt>
                <c:pt idx="6">
                  <c:v>544</c:v>
                </c:pt>
                <c:pt idx="9">
                  <c:v>488</c:v>
                </c:pt>
                <c:pt idx="12">
                  <c:v>441</c:v>
                </c:pt>
              </c:numCache>
            </c:numRef>
          </c:val>
        </c:ser>
        <c:dLbls>
          <c:showLegendKey val="0"/>
          <c:showVal val="0"/>
          <c:showCatName val="0"/>
          <c:showSerName val="0"/>
          <c:showPercent val="0"/>
          <c:showBubbleSize val="0"/>
        </c:dLbls>
        <c:gapWidth val="100"/>
        <c:overlap val="100"/>
        <c:axId val="352548320"/>
        <c:axId val="352548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219</c:v>
                </c:pt>
                <c:pt idx="2">
                  <c:v>#N/A</c:v>
                </c:pt>
                <c:pt idx="3">
                  <c:v>#N/A</c:v>
                </c:pt>
                <c:pt idx="4">
                  <c:v>105</c:v>
                </c:pt>
                <c:pt idx="5">
                  <c:v>#N/A</c:v>
                </c:pt>
                <c:pt idx="6">
                  <c:v>#N/A</c:v>
                </c:pt>
                <c:pt idx="7">
                  <c:v>160</c:v>
                </c:pt>
                <c:pt idx="8">
                  <c:v>#N/A</c:v>
                </c:pt>
                <c:pt idx="9">
                  <c:v>#N/A</c:v>
                </c:pt>
                <c:pt idx="10">
                  <c:v>-27</c:v>
                </c:pt>
                <c:pt idx="11">
                  <c:v>#N/A</c:v>
                </c:pt>
                <c:pt idx="12">
                  <c:v>#N/A</c:v>
                </c:pt>
                <c:pt idx="13">
                  <c:v>-42</c:v>
                </c:pt>
                <c:pt idx="14">
                  <c:v>#N/A</c:v>
                </c:pt>
              </c:numCache>
            </c:numRef>
          </c:val>
          <c:smooth val="0"/>
        </c:ser>
        <c:dLbls>
          <c:showLegendKey val="0"/>
          <c:showVal val="0"/>
          <c:showCatName val="0"/>
          <c:showSerName val="0"/>
          <c:showPercent val="0"/>
          <c:showBubbleSize val="0"/>
        </c:dLbls>
        <c:marker val="1"/>
        <c:smooth val="0"/>
        <c:axId val="352548320"/>
        <c:axId val="352548712"/>
      </c:lineChart>
      <c:catAx>
        <c:axId val="35254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548712"/>
        <c:crosses val="autoZero"/>
        <c:auto val="1"/>
        <c:lblAlgn val="ctr"/>
        <c:lblOffset val="100"/>
        <c:tickLblSkip val="1"/>
        <c:tickMarkSkip val="1"/>
        <c:noMultiLvlLbl val="0"/>
      </c:catAx>
      <c:valAx>
        <c:axId val="352548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54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9347</c:v>
                </c:pt>
                <c:pt idx="5">
                  <c:v>9369</c:v>
                </c:pt>
                <c:pt idx="8">
                  <c:v>9244</c:v>
                </c:pt>
                <c:pt idx="11">
                  <c:v>8466</c:v>
                </c:pt>
                <c:pt idx="14">
                  <c:v>8372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2287</c:v>
                </c:pt>
                <c:pt idx="5">
                  <c:v>2009</c:v>
                </c:pt>
                <c:pt idx="8">
                  <c:v>1602</c:v>
                </c:pt>
                <c:pt idx="11">
                  <c:v>1568</c:v>
                </c:pt>
                <c:pt idx="14">
                  <c:v>1344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2164</c:v>
                </c:pt>
                <c:pt idx="5">
                  <c:v>2314</c:v>
                </c:pt>
                <c:pt idx="8">
                  <c:v>2423</c:v>
                </c:pt>
                <c:pt idx="11">
                  <c:v>2739</c:v>
                </c:pt>
                <c:pt idx="14">
                  <c:v>3031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1371</c:v>
                </c:pt>
                <c:pt idx="3">
                  <c:v>1278</c:v>
                </c:pt>
                <c:pt idx="6">
                  <c:v>1232</c:v>
                </c:pt>
                <c:pt idx="9">
                  <c:v>1062</c:v>
                </c:pt>
                <c:pt idx="12">
                  <c:v>937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5752</c:v>
                </c:pt>
                <c:pt idx="3">
                  <c:v>5773</c:v>
                </c:pt>
                <c:pt idx="6">
                  <c:v>5646</c:v>
                </c:pt>
                <c:pt idx="9">
                  <c:v>5409</c:v>
                </c:pt>
                <c:pt idx="12">
                  <c:v>5212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2482</c:v>
                </c:pt>
                <c:pt idx="3">
                  <c:v>2185</c:v>
                </c:pt>
                <c:pt idx="6">
                  <c:v>2027</c:v>
                </c:pt>
                <c:pt idx="9">
                  <c:v>1525</c:v>
                </c:pt>
                <c:pt idx="12">
                  <c:v>1356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5215</c:v>
                </c:pt>
                <c:pt idx="3">
                  <c:v>5231</c:v>
                </c:pt>
                <c:pt idx="6">
                  <c:v>5592</c:v>
                </c:pt>
                <c:pt idx="9">
                  <c:v>5596</c:v>
                </c:pt>
                <c:pt idx="12">
                  <c:v>5865</c:v>
                </c:pt>
              </c:numCache>
            </c:numRef>
          </c:val>
        </c:ser>
        <c:dLbls>
          <c:showLegendKey val="0"/>
          <c:showVal val="0"/>
          <c:showCatName val="0"/>
          <c:showSerName val="0"/>
          <c:showPercent val="0"/>
          <c:showBubbleSize val="0"/>
        </c:dLbls>
        <c:gapWidth val="100"/>
        <c:overlap val="100"/>
        <c:axId val="352549496"/>
        <c:axId val="360206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1021</c:v>
                </c:pt>
                <c:pt idx="2">
                  <c:v>#N/A</c:v>
                </c:pt>
                <c:pt idx="3">
                  <c:v>#N/A</c:v>
                </c:pt>
                <c:pt idx="4">
                  <c:v>776</c:v>
                </c:pt>
                <c:pt idx="5">
                  <c:v>#N/A</c:v>
                </c:pt>
                <c:pt idx="6">
                  <c:v>#N/A</c:v>
                </c:pt>
                <c:pt idx="7">
                  <c:v>1228</c:v>
                </c:pt>
                <c:pt idx="8">
                  <c:v>#N/A</c:v>
                </c:pt>
                <c:pt idx="9">
                  <c:v>#N/A</c:v>
                </c:pt>
                <c:pt idx="10">
                  <c:v>821</c:v>
                </c:pt>
                <c:pt idx="11">
                  <c:v>#N/A</c:v>
                </c:pt>
                <c:pt idx="12">
                  <c:v>#N/A</c:v>
                </c:pt>
                <c:pt idx="13">
                  <c:v>624</c:v>
                </c:pt>
                <c:pt idx="14">
                  <c:v>#N/A</c:v>
                </c:pt>
              </c:numCache>
            </c:numRef>
          </c:val>
          <c:smooth val="0"/>
        </c:ser>
        <c:dLbls>
          <c:showLegendKey val="0"/>
          <c:showVal val="0"/>
          <c:showCatName val="0"/>
          <c:showSerName val="0"/>
          <c:showPercent val="0"/>
          <c:showBubbleSize val="0"/>
        </c:dLbls>
        <c:marker val="1"/>
        <c:smooth val="0"/>
        <c:axId val="352549496"/>
        <c:axId val="360206872"/>
      </c:lineChart>
      <c:catAx>
        <c:axId val="352549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206872"/>
        <c:crosses val="autoZero"/>
        <c:auto val="1"/>
        <c:lblAlgn val="ctr"/>
        <c:lblOffset val="100"/>
        <c:tickLblSkip val="1"/>
        <c:tickMarkSkip val="1"/>
        <c:noMultiLvlLbl val="0"/>
      </c:catAx>
      <c:valAx>
        <c:axId val="360206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549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{014076B8-7DEF-47DC-90B9-B9A7C323A744}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{7FE836AC-0689-49F0-B05C-A0207C0C468C}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{34894E76-7486-42F5-BFCE-EB074C335FC9}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{8BBE8729-4940-4902-A55E-FAEE4FC362C7}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{5805E0B7-BEB2-4062-896D-CA5929E9DF12}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60</c:v>
                </c:pt>
              </c:numCache>
            </c:numRef>
          </c:xVal>
          <c:yVal>
            <c:numRef>
              <c:f>公会計指標分析・財政指標組合せ分析表!$K$51:$O$51</c:f>
              <c:numCache>
                <c:formatCode>#,##0.0;"▲ "#,##0.0</c:formatCode>
                <c:ptCount val="5"/>
                <c:pt idx="4">
                  <c:v>14.5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{F6F4E3B8-6B67-441B-A8D4-45FF570C2505}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{B21FB94D-F10D-4BBD-8A8B-20CBCDA96C52}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{4275384E-02C8-48C4-8B05-1CC05B485588}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{BCE5B161-4231-44B6-98EA-9D7E490A3DBE}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{BE981807-0049-4E8B-B1BE-71A8C3A23114}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360207656"/>
        <c:axId val="360208048"/>
      </c:scatterChart>
      <c:valAx>
        <c:axId val="360207656"/>
        <c:scaling>
          <c:orientation val="minMax"/>
          <c:max val="60.6"/>
          <c:min val="5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208048"/>
        <c:crosses val="autoZero"/>
        <c:crossBetween val="midCat"/>
      </c:valAx>
      <c:valAx>
        <c:axId val="360208048"/>
        <c:scaling>
          <c:orientation val="minMax"/>
          <c:max val="14.799999999999999"/>
          <c:min val="1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207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{04A23443-671E-403B-A68D-00BEC079C774}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{95BAAD2C-79E8-4321-8B55-93795E6F41B1}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{B482B17B-6148-4879-BA10-4E1E9BAE4C2D}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{89FD4F2D-3AF0-4521-81ED-B20994E435FC}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{CD6E7826-6BEA-4584-894D-B61DA5CD9B91}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4.8</c:v>
                </c:pt>
                <c:pt idx="1">
                  <c:v>3.8</c:v>
                </c:pt>
                <c:pt idx="2">
                  <c:v>3.8</c:v>
                </c:pt>
                <c:pt idx="3">
                  <c:v>1.8</c:v>
                </c:pt>
                <c:pt idx="4">
                  <c:v>0.7</c:v>
                </c:pt>
              </c:numCache>
            </c:numRef>
          </c:xVal>
          <c:yVal>
            <c:numRef>
              <c:f>公会計指標分析・財政指標組合せ分析表!$K$73:$O$73</c:f>
              <c:numCache>
                <c:formatCode>#,##0.0;"▲ "#,##0.0</c:formatCode>
                <c:ptCount val="5"/>
                <c:pt idx="0">
                  <c:v>24.2</c:v>
                </c:pt>
                <c:pt idx="1">
                  <c:v>18.5</c:v>
                </c:pt>
                <c:pt idx="2">
                  <c:v>28.7</c:v>
                </c:pt>
                <c:pt idx="3">
                  <c:v>19.399999999999999</c:v>
                </c:pt>
                <c:pt idx="4">
                  <c:v>14.5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{431A0F51-CF37-439F-ACE9-AB2C609B5125}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{CBA9ED29-1F8C-455B-A4AE-4696EF33B7FF}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{7C41B660-D393-44B2-BC60-6663736F4428}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{A6FF0D17-F8B3-4BE3-9CBE-4A24B0AA1E60}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{5C76AC12-D6D9-42CE-B314-6B77BF978DD2}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360208832"/>
        <c:axId val="360209224"/>
      </c:scatterChart>
      <c:valAx>
        <c:axId val="360208832"/>
        <c:scaling>
          <c:orientation val="minMax"/>
          <c:max val="10.9"/>
          <c:min val="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209224"/>
        <c:crosses val="autoZero"/>
        <c:crossBetween val="midCat"/>
      </c:valAx>
      <c:valAx>
        <c:axId val="360209224"/>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208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繰上償還を継続して行ったことにより元利償還金の額が減少したことに加え、公共下水道事業特別会計への地方債の元利償還金分の繰出金の減少により実質公債比率の分子はマイナスとなった。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繰上償還を継続的に行うことで地方債残高の伸びの抑制に努めている。公共下水道事業特別会計への地方債の償還に係る繰入見込額の減少に加えて、退職手当負担見込額の減少により、将来負担比率の分子が</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有形固定資産減価償却率は、全国、県、類似団体の平均値を上回っている。今後は公共施設等管理計画に基づき、各施設等毎の個別管理計画を作成し、計画的な更新・改修を行っていく必要がある。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1"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8" name="円/楕円 77"/>
        <xdr:cNvSpPr/>
      </xdr:nvSpPr>
      <xdr:spPr>
        <a:xfrm>
          <a:off x="4711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97263</xdr:rowOff>
    </xdr:from>
    <xdr:ext cx="405111" cy="259045"/>
    <xdr:sp macro="" textlink="">
      <xdr:nvSpPr>
        <xdr:cNvPr id="79" name="有形固定資産減価償却率該当値テキスト"/>
        <xdr:cNvSpPr txBox="1"/>
      </xdr:nvSpPr>
      <xdr:spPr>
        <a:xfrm>
          <a:off x="4813300"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145415</xdr:rowOff>
    </xdr:from>
    <xdr:to>
      <xdr:col>6</xdr:col>
      <xdr:colOff>561975</xdr:colOff>
      <xdr:row>36</xdr:row>
      <xdr:rowOff>75565</xdr:rowOff>
    </xdr:to>
    <xdr:sp macro="" textlink="">
      <xdr:nvSpPr>
        <xdr:cNvPr id="69" name="円/楕円 68"/>
        <xdr:cNvSpPr/>
      </xdr:nvSpPr>
      <xdr:spPr>
        <a:xfrm>
          <a:off x="4584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168292</xdr:rowOff>
    </xdr:from>
    <xdr:ext cx="405111" cy="259045"/>
    <xdr:sp macro="" textlink="">
      <xdr:nvSpPr>
        <xdr:cNvPr id="70" name="【道路】&#10;有形固定資産減価償却率該当値テキスト"/>
        <xdr:cNvSpPr txBox="1"/>
      </xdr:nvSpPr>
      <xdr:spPr>
        <a:xfrm>
          <a:off x="47244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69931</xdr:rowOff>
    </xdr:from>
    <xdr:to>
      <xdr:col>15</xdr:col>
      <xdr:colOff>231775</xdr:colOff>
      <xdr:row>40</xdr:row>
      <xdr:rowOff>81</xdr:rowOff>
    </xdr:to>
    <xdr:sp macro="" textlink="">
      <xdr:nvSpPr>
        <xdr:cNvPr id="104" name="円/楕円 103"/>
        <xdr:cNvSpPr/>
      </xdr:nvSpPr>
      <xdr:spPr>
        <a:xfrm>
          <a:off x="10426700" y="67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48358</xdr:rowOff>
    </xdr:from>
    <xdr:ext cx="469744" cy="259045"/>
    <xdr:sp macro="" textlink="">
      <xdr:nvSpPr>
        <xdr:cNvPr id="105" name="【道路】&#10;一人当たり延長該当値テキスト"/>
        <xdr:cNvSpPr txBox="1"/>
      </xdr:nvSpPr>
      <xdr:spPr>
        <a:xfrm>
          <a:off x="10566400" y="673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34" name="【橋りょう・トンネ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116840</xdr:rowOff>
    </xdr:from>
    <xdr:to>
      <xdr:col>6</xdr:col>
      <xdr:colOff>561975</xdr:colOff>
      <xdr:row>64</xdr:row>
      <xdr:rowOff>46990</xdr:rowOff>
    </xdr:to>
    <xdr:sp macro="" textlink="">
      <xdr:nvSpPr>
        <xdr:cNvPr id="141" name="円/楕円 140"/>
        <xdr:cNvSpPr/>
      </xdr:nvSpPr>
      <xdr:spPr>
        <a:xfrm>
          <a:off x="4584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31767</xdr:rowOff>
    </xdr:from>
    <xdr:ext cx="340478" cy="259045"/>
    <xdr:sp macro="" textlink="">
      <xdr:nvSpPr>
        <xdr:cNvPr id="142" name="【橋りょう・トンネル】&#10;有形固定資産減価償却率該当値テキスト"/>
        <xdr:cNvSpPr txBox="1"/>
      </xdr:nvSpPr>
      <xdr:spPr>
        <a:xfrm>
          <a:off x="4724400" y="10833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530,729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40241</xdr:rowOff>
    </xdr:from>
    <xdr:ext cx="534377" cy="259045"/>
    <xdr:sp macro="" textlink="">
      <xdr:nvSpPr>
        <xdr:cNvPr id="169" name="【橋りょう・トンネル】&#10;一人当たり有形固定資産（償却資産）額平均値テキスト"/>
        <xdr:cNvSpPr txBox="1"/>
      </xdr:nvSpPr>
      <xdr:spPr>
        <a:xfrm>
          <a:off x="10566400" y="1032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66207</xdr:rowOff>
    </xdr:from>
    <xdr:to>
      <xdr:col>15</xdr:col>
      <xdr:colOff>231775</xdr:colOff>
      <xdr:row>61</xdr:row>
      <xdr:rowOff>167807</xdr:rowOff>
    </xdr:to>
    <xdr:sp macro="" textlink="">
      <xdr:nvSpPr>
        <xdr:cNvPr id="176" name="円/楕円 175"/>
        <xdr:cNvSpPr/>
      </xdr:nvSpPr>
      <xdr:spPr>
        <a:xfrm>
          <a:off x="10426700" y="105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44634</xdr:rowOff>
    </xdr:from>
    <xdr:ext cx="534377" cy="259045"/>
    <xdr:sp macro="" textlink="">
      <xdr:nvSpPr>
        <xdr:cNvPr id="177" name="【橋りょう・トンネル】&#10;一人当たり有形固定資産（償却資産）額該当値テキスト"/>
        <xdr:cNvSpPr txBox="1"/>
      </xdr:nvSpPr>
      <xdr:spPr>
        <a:xfrm>
          <a:off x="10566400" y="105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07"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122555</xdr:rowOff>
    </xdr:from>
    <xdr:to>
      <xdr:col>6</xdr:col>
      <xdr:colOff>561975</xdr:colOff>
      <xdr:row>80</xdr:row>
      <xdr:rowOff>52705</xdr:rowOff>
    </xdr:to>
    <xdr:sp macro="" textlink="">
      <xdr:nvSpPr>
        <xdr:cNvPr id="214" name="円/楕円 213"/>
        <xdr:cNvSpPr/>
      </xdr:nvSpPr>
      <xdr:spPr>
        <a:xfrm>
          <a:off x="4584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145432</xdr:rowOff>
    </xdr:from>
    <xdr:ext cx="405111" cy="259045"/>
    <xdr:sp macro="" textlink="">
      <xdr:nvSpPr>
        <xdr:cNvPr id="215" name="【公営住宅】&#10;有形固定資産減価償却率該当値テキスト"/>
        <xdr:cNvSpPr txBox="1"/>
      </xdr:nvSpPr>
      <xdr:spPr>
        <a:xfrm>
          <a:off x="4724400"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1604</xdr:rowOff>
    </xdr:from>
    <xdr:ext cx="469744" cy="259045"/>
    <xdr:sp macro="" textlink="">
      <xdr:nvSpPr>
        <xdr:cNvPr id="240" name="【公営住宅】&#10;一人当たり面積平均値テキスト"/>
        <xdr:cNvSpPr txBox="1"/>
      </xdr:nvSpPr>
      <xdr:spPr>
        <a:xfrm>
          <a:off x="10566400" y="14060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167894</xdr:rowOff>
    </xdr:from>
    <xdr:to>
      <xdr:col>15</xdr:col>
      <xdr:colOff>231775</xdr:colOff>
      <xdr:row>83</xdr:row>
      <xdr:rowOff>98044</xdr:rowOff>
    </xdr:to>
    <xdr:sp macro="" textlink="">
      <xdr:nvSpPr>
        <xdr:cNvPr id="247" name="円/楕円 246"/>
        <xdr:cNvSpPr/>
      </xdr:nvSpPr>
      <xdr:spPr>
        <a:xfrm>
          <a:off x="104267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146321</xdr:rowOff>
    </xdr:from>
    <xdr:ext cx="469744" cy="259045"/>
    <xdr:sp macro="" textlink="">
      <xdr:nvSpPr>
        <xdr:cNvPr id="248" name="【公営住宅】&#10;一人当たり面積該当値テキスト"/>
        <xdr:cNvSpPr txBox="1"/>
      </xdr:nvSpPr>
      <xdr:spPr>
        <a:xfrm>
          <a:off x="10566400" y="1420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6350</xdr:rowOff>
    </xdr:from>
    <xdr:to>
      <xdr:col>23</xdr:col>
      <xdr:colOff>568325</xdr:colOff>
      <xdr:row>33</xdr:row>
      <xdr:rowOff>107950</xdr:rowOff>
    </xdr:to>
    <xdr:sp macro="" textlink="">
      <xdr:nvSpPr>
        <xdr:cNvPr id="297" name="円/楕円 296"/>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130827</xdr:rowOff>
    </xdr:from>
    <xdr:ext cx="469744" cy="259045"/>
    <xdr:sp macro="" textlink="">
      <xdr:nvSpPr>
        <xdr:cNvPr id="298" name="【認定こども園・幼稚園・保育所】&#10;有形固定資産減価償却率該当値テキスト"/>
        <xdr:cNvSpPr txBox="1"/>
      </xdr:nvSpPr>
      <xdr:spPr>
        <a:xfrm>
          <a:off x="16408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76852</xdr:rowOff>
    </xdr:from>
    <xdr:ext cx="469744" cy="259045"/>
    <xdr:sp macro="" textlink="">
      <xdr:nvSpPr>
        <xdr:cNvPr id="323" name="【認定こども園・幼稚園・保育所】&#10;一人当たり面積平均値テキスト"/>
        <xdr:cNvSpPr txBox="1"/>
      </xdr:nvSpPr>
      <xdr:spPr>
        <a:xfrm>
          <a:off x="22250400" y="6249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133985</xdr:rowOff>
    </xdr:from>
    <xdr:to>
      <xdr:col>32</xdr:col>
      <xdr:colOff>238125</xdr:colOff>
      <xdr:row>40</xdr:row>
      <xdr:rowOff>64135</xdr:rowOff>
    </xdr:to>
    <xdr:sp macro="" textlink="">
      <xdr:nvSpPr>
        <xdr:cNvPr id="330" name="円/楕円 329"/>
        <xdr:cNvSpPr/>
      </xdr:nvSpPr>
      <xdr:spPr>
        <a:xfrm>
          <a:off x="22110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48912</xdr:rowOff>
    </xdr:from>
    <xdr:ext cx="469744" cy="259045"/>
    <xdr:sp macro="" textlink="">
      <xdr:nvSpPr>
        <xdr:cNvPr id="331" name="【認定こども園・幼稚園・保育所】&#10;一人当たり面積該当値テキスト"/>
        <xdr:cNvSpPr txBox="1"/>
      </xdr:nvSpPr>
      <xdr:spPr>
        <a:xfrm>
          <a:off x="22250400" y="67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63"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27577</xdr:rowOff>
    </xdr:from>
    <xdr:to>
      <xdr:col>23</xdr:col>
      <xdr:colOff>568325</xdr:colOff>
      <xdr:row>58</xdr:row>
      <xdr:rowOff>129177</xdr:rowOff>
    </xdr:to>
    <xdr:sp macro="" textlink="">
      <xdr:nvSpPr>
        <xdr:cNvPr id="370" name="円/楕円 369"/>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50454</xdr:rowOff>
    </xdr:from>
    <xdr:ext cx="405111" cy="259045"/>
    <xdr:sp macro="" textlink="">
      <xdr:nvSpPr>
        <xdr:cNvPr id="371" name="【学校施設】&#10;有形固定資産減価償却率該当値テキスト"/>
        <xdr:cNvSpPr txBox="1"/>
      </xdr:nvSpPr>
      <xdr:spPr>
        <a:xfrm>
          <a:off x="164084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150784</xdr:rowOff>
    </xdr:from>
    <xdr:ext cx="469744" cy="259045"/>
    <xdr:sp macro="" textlink="">
      <xdr:nvSpPr>
        <xdr:cNvPr id="402" name="【学校施設】&#10;一人当たり面積平均値テキスト"/>
        <xdr:cNvSpPr txBox="1"/>
      </xdr:nvSpPr>
      <xdr:spPr>
        <a:xfrm>
          <a:off x="22250400" y="1078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12228</xdr:rowOff>
    </xdr:from>
    <xdr:to>
      <xdr:col>32</xdr:col>
      <xdr:colOff>238125</xdr:colOff>
      <xdr:row>55</xdr:row>
      <xdr:rowOff>113828</xdr:rowOff>
    </xdr:to>
    <xdr:sp macro="" textlink="">
      <xdr:nvSpPr>
        <xdr:cNvPr id="409" name="円/楕円 408"/>
        <xdr:cNvSpPr/>
      </xdr:nvSpPr>
      <xdr:spPr>
        <a:xfrm>
          <a:off x="22110700" y="94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136705</xdr:rowOff>
    </xdr:from>
    <xdr:ext cx="534377" cy="259045"/>
    <xdr:sp macro="" textlink="">
      <xdr:nvSpPr>
        <xdr:cNvPr id="410" name="【学校施設】&#10;一人当たり面積該当値テキスト"/>
        <xdr:cNvSpPr txBox="1"/>
      </xdr:nvSpPr>
      <xdr:spPr>
        <a:xfrm>
          <a:off x="22250400" y="939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47625</xdr:rowOff>
    </xdr:from>
    <xdr:to>
      <xdr:col>23</xdr:col>
      <xdr:colOff>516889</xdr:colOff>
      <xdr:row>85</xdr:row>
      <xdr:rowOff>100964</xdr:rowOff>
    </xdr:to>
    <xdr:cxnSp macro="">
      <xdr:nvCxnSpPr>
        <xdr:cNvPr id="435" name="直線コネクタ 434"/>
        <xdr:cNvCxnSpPr/>
      </xdr:nvCxnSpPr>
      <xdr:spPr>
        <a:xfrm flipV="1">
          <a:off x="16318864" y="13420725"/>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36" name="【児童館】&#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37" name="直線コネクタ 43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165752</xdr:rowOff>
    </xdr:from>
    <xdr:ext cx="405111" cy="259045"/>
    <xdr:sp macro="" textlink="">
      <xdr:nvSpPr>
        <xdr:cNvPr id="438" name="【児童館】&#10;有形固定資産減価償却率最大値テキスト"/>
        <xdr:cNvSpPr txBox="1"/>
      </xdr:nvSpPr>
      <xdr:spPr>
        <a:xfrm>
          <a:off x="164084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95.5</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606425</xdr:colOff>
      <xdr:row>78</xdr:row>
      <xdr:rowOff>47625</xdr:rowOff>
    </xdr:to>
    <xdr:cxnSp macro="">
      <xdr:nvCxnSpPr>
        <xdr:cNvPr id="439" name="直線コネクタ 438"/>
        <xdr:cNvCxnSpPr/>
      </xdr:nvCxnSpPr>
      <xdr:spPr>
        <a:xfrm>
          <a:off x="16230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29227</xdr:rowOff>
    </xdr:from>
    <xdr:ext cx="405111" cy="259045"/>
    <xdr:sp macro="" textlink="">
      <xdr:nvSpPr>
        <xdr:cNvPr id="440" name="【児童館】&#10;有形固定資産減価償却率平均値テキスト"/>
        <xdr:cNvSpPr txBox="1"/>
      </xdr:nvSpPr>
      <xdr:spPr>
        <a:xfrm>
          <a:off x="16408400" y="14259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6350</xdr:rowOff>
    </xdr:from>
    <xdr:to>
      <xdr:col>23</xdr:col>
      <xdr:colOff>568325</xdr:colOff>
      <xdr:row>84</xdr:row>
      <xdr:rowOff>107950</xdr:rowOff>
    </xdr:to>
    <xdr:sp macro="" textlink="">
      <xdr:nvSpPr>
        <xdr:cNvPr id="441" name="フローチャート : 判断 440"/>
        <xdr:cNvSpPr/>
      </xdr:nvSpPr>
      <xdr:spPr>
        <a:xfrm>
          <a:off x="16268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33020</xdr:rowOff>
    </xdr:from>
    <xdr:to>
      <xdr:col>23</xdr:col>
      <xdr:colOff>568325</xdr:colOff>
      <xdr:row>85</xdr:row>
      <xdr:rowOff>134620</xdr:rowOff>
    </xdr:to>
    <xdr:sp macro="" textlink="">
      <xdr:nvSpPr>
        <xdr:cNvPr id="447" name="円/楕円 446"/>
        <xdr:cNvSpPr/>
      </xdr:nvSpPr>
      <xdr:spPr>
        <a:xfrm>
          <a:off x="16268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119397</xdr:rowOff>
    </xdr:from>
    <xdr:ext cx="405111" cy="259045"/>
    <xdr:sp macro="" textlink="">
      <xdr:nvSpPr>
        <xdr:cNvPr id="448" name="【児童館】&#10;有形固定資産減価償却率該当値テキスト"/>
        <xdr:cNvSpPr txBox="1"/>
      </xdr:nvSpPr>
      <xdr:spPr>
        <a:xfrm>
          <a:off x="16408400" y="1452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49" name="正方形/長方形 4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6" name="正方形/長方形 4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59" name="直線コネクタ 4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0" name="テキスト ボックス 4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1" name="直線コネクタ 4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2" name="テキスト ボックス 4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3" name="直線コネクタ 4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4" name="テキスト ボックス 4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5" name="直線コネクタ 4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66" name="テキスト ボックス 4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7" name="直線コネクタ 4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8" name="テキスト ボックス 4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69" name="直線コネクタ 4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0" name="テキスト ボックス 4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1" name="直線コネクタ 4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2" name="テキスト ボックス 4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168729</xdr:rowOff>
    </xdr:from>
    <xdr:to>
      <xdr:col>32</xdr:col>
      <xdr:colOff>186689</xdr:colOff>
      <xdr:row>85</xdr:row>
      <xdr:rowOff>127907</xdr:rowOff>
    </xdr:to>
    <xdr:cxnSp macro="">
      <xdr:nvCxnSpPr>
        <xdr:cNvPr id="474" name="直線コネクタ 473"/>
        <xdr:cNvCxnSpPr/>
      </xdr:nvCxnSpPr>
      <xdr:spPr>
        <a:xfrm flipV="1">
          <a:off x="22160864" y="13198929"/>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131734</xdr:rowOff>
    </xdr:from>
    <xdr:ext cx="469744" cy="259045"/>
    <xdr:sp macro="" textlink="">
      <xdr:nvSpPr>
        <xdr:cNvPr id="475" name="【児童館】&#10;一人当たり面積最小値テキスト"/>
        <xdr:cNvSpPr txBox="1"/>
      </xdr:nvSpPr>
      <xdr:spPr>
        <a:xfrm>
          <a:off x="222504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127907</xdr:rowOff>
    </xdr:from>
    <xdr:to>
      <xdr:col>32</xdr:col>
      <xdr:colOff>276225</xdr:colOff>
      <xdr:row>85</xdr:row>
      <xdr:rowOff>127907</xdr:rowOff>
    </xdr:to>
    <xdr:cxnSp macro="">
      <xdr:nvCxnSpPr>
        <xdr:cNvPr id="476" name="直線コネクタ 475"/>
        <xdr:cNvCxnSpPr/>
      </xdr:nvCxnSpPr>
      <xdr:spPr>
        <a:xfrm>
          <a:off x="22072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115406</xdr:rowOff>
    </xdr:from>
    <xdr:ext cx="469744" cy="259045"/>
    <xdr:sp macro="" textlink="">
      <xdr:nvSpPr>
        <xdr:cNvPr id="477" name="【児童館】&#10;一人当たり面積最大値テキスト"/>
        <xdr:cNvSpPr txBox="1"/>
      </xdr:nvSpPr>
      <xdr:spPr>
        <a:xfrm>
          <a:off x="22250400" y="1297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32</xdr:col>
      <xdr:colOff>98425</xdr:colOff>
      <xdr:row>76</xdr:row>
      <xdr:rowOff>168729</xdr:rowOff>
    </xdr:from>
    <xdr:to>
      <xdr:col>32</xdr:col>
      <xdr:colOff>276225</xdr:colOff>
      <xdr:row>76</xdr:row>
      <xdr:rowOff>168729</xdr:rowOff>
    </xdr:to>
    <xdr:cxnSp macro="">
      <xdr:nvCxnSpPr>
        <xdr:cNvPr id="478" name="直線コネクタ 477"/>
        <xdr:cNvCxnSpPr/>
      </xdr:nvCxnSpPr>
      <xdr:spPr>
        <a:xfrm>
          <a:off x="22072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88191</xdr:rowOff>
    </xdr:from>
    <xdr:ext cx="469744" cy="259045"/>
    <xdr:sp macro="" textlink="">
      <xdr:nvSpPr>
        <xdr:cNvPr id="479" name="【児童館】&#10;一人当たり面積平均値テキスト"/>
        <xdr:cNvSpPr txBox="1"/>
      </xdr:nvSpPr>
      <xdr:spPr>
        <a:xfrm>
          <a:off x="22250400" y="1397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109764</xdr:rowOff>
    </xdr:from>
    <xdr:to>
      <xdr:col>32</xdr:col>
      <xdr:colOff>238125</xdr:colOff>
      <xdr:row>82</xdr:row>
      <xdr:rowOff>39914</xdr:rowOff>
    </xdr:to>
    <xdr:sp macro="" textlink="">
      <xdr:nvSpPr>
        <xdr:cNvPr id="480" name="フローチャート : 判断 479"/>
        <xdr:cNvSpPr/>
      </xdr:nvSpPr>
      <xdr:spPr>
        <a:xfrm>
          <a:off x="221107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52614</xdr:rowOff>
    </xdr:from>
    <xdr:to>
      <xdr:col>32</xdr:col>
      <xdr:colOff>238125</xdr:colOff>
      <xdr:row>78</xdr:row>
      <xdr:rowOff>154214</xdr:rowOff>
    </xdr:to>
    <xdr:sp macro="" textlink="">
      <xdr:nvSpPr>
        <xdr:cNvPr id="486" name="円/楕円 485"/>
        <xdr:cNvSpPr/>
      </xdr:nvSpPr>
      <xdr:spPr>
        <a:xfrm>
          <a:off x="22110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75491</xdr:rowOff>
    </xdr:from>
    <xdr:ext cx="469744" cy="259045"/>
    <xdr:sp macro="" textlink="">
      <xdr:nvSpPr>
        <xdr:cNvPr id="487" name="【児童館】&#10;一人当たり面積該当値テキスト"/>
        <xdr:cNvSpPr txBox="1"/>
      </xdr:nvSpPr>
      <xdr:spPr>
        <a:xfrm>
          <a:off x="22250400"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8" name="正方形/長方形 4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5" name="正方形/長方形 4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8" name="テキスト ボックス 4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9" name="直線コネクタ 49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0" name="テキスト ボックス 49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1" name="直線コネクタ 50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2" name="テキスト ボックス 50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3" name="直線コネクタ 50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4" name="テキスト ボックス 50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5" name="直線コネクタ 50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06" name="テキスト ボックス 50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7" name="直線コネクタ 5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8" name="テキスト ボックス 5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0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510" name="直線コネクタ 509"/>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511"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512" name="直線コネクタ 511"/>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513"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514" name="直線コネクタ 513"/>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515"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516" name="フローチャート : 判断 515"/>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157987</xdr:rowOff>
    </xdr:from>
    <xdr:to>
      <xdr:col>23</xdr:col>
      <xdr:colOff>568325</xdr:colOff>
      <xdr:row>102</xdr:row>
      <xdr:rowOff>88137</xdr:rowOff>
    </xdr:to>
    <xdr:sp macro="" textlink="">
      <xdr:nvSpPr>
        <xdr:cNvPr id="522" name="円/楕円 521"/>
        <xdr:cNvSpPr/>
      </xdr:nvSpPr>
      <xdr:spPr>
        <a:xfrm>
          <a:off x="162687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9414</xdr:rowOff>
    </xdr:from>
    <xdr:ext cx="405111" cy="259045"/>
    <xdr:sp macro="" textlink="">
      <xdr:nvSpPr>
        <xdr:cNvPr id="523" name="【公民館】&#10;有形固定資産減価償却率該当値テキスト"/>
        <xdr:cNvSpPr txBox="1"/>
      </xdr:nvSpPr>
      <xdr:spPr>
        <a:xfrm>
          <a:off x="16408400" y="173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4" name="正方形/長方形 52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1" name="正方形/長方形 53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4" name="直線コネクタ 5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5" name="テキスト ボックス 5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6" name="直線コネクタ 5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7" name="テキスト ボックス 5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8" name="直線コネクタ 5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9" name="テキスト ボックス 5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0" name="直線コネクタ 5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1" name="テキスト ボックス 5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545" name="直線コネクタ 544"/>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546"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547" name="直線コネクタ 546"/>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548"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549" name="直線コネクタ 548"/>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550"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551" name="フローチャート : 判断 550"/>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71577</xdr:rowOff>
    </xdr:from>
    <xdr:to>
      <xdr:col>32</xdr:col>
      <xdr:colOff>238125</xdr:colOff>
      <xdr:row>108</xdr:row>
      <xdr:rowOff>1727</xdr:rowOff>
    </xdr:to>
    <xdr:sp macro="" textlink="">
      <xdr:nvSpPr>
        <xdr:cNvPr id="557" name="円/楕円 556"/>
        <xdr:cNvSpPr/>
      </xdr:nvSpPr>
      <xdr:spPr>
        <a:xfrm>
          <a:off x="221107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157954</xdr:rowOff>
    </xdr:from>
    <xdr:ext cx="469744" cy="259045"/>
    <xdr:sp macro="" textlink="">
      <xdr:nvSpPr>
        <xdr:cNvPr id="558" name="【公民館】&#10;一人当たり面積該当値テキスト"/>
        <xdr:cNvSpPr txBox="1"/>
      </xdr:nvSpPr>
      <xdr:spPr>
        <a:xfrm>
          <a:off x="22250400" y="183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59" name="正方形/長方形 5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1" name="テキスト ボックス 5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類似団体と比較して特に有形固定資産減価償却率が高くなっているのは、保育所、公営住宅、学校施設である。</a:t>
          </a:r>
          <a:endParaRPr lang="ja-JP" altLang="ja-JP" sz="1400">
            <a:effectLst/>
          </a:endParaRPr>
        </a:p>
        <a:p>
          <a:r>
            <a:rPr kumimoji="1" lang="ja-JP" altLang="ja-JP" sz="1100">
              <a:solidFill>
                <a:schemeClr val="dk1"/>
              </a:solidFill>
              <a:effectLst/>
              <a:latin typeface="+mn-lt"/>
              <a:ea typeface="+mn-ea"/>
              <a:cs typeface="+mn-cs"/>
            </a:rPr>
            <a:t>保育所、学校施設については、ほとんどが</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1980</a:t>
          </a:r>
          <a:r>
            <a:rPr kumimoji="1" lang="ja-JP" altLang="ja-JP" sz="1100">
              <a:solidFill>
                <a:schemeClr val="dk1"/>
              </a:solidFill>
              <a:effectLst/>
              <a:latin typeface="+mn-lt"/>
              <a:ea typeface="+mn-ea"/>
              <a:cs typeface="+mn-cs"/>
            </a:rPr>
            <a:t>年代前半に建設されたものであり、施設の運営に支障がないよう修繕を行いながら利用している状況にある。今後両施設については、更新・大規模改修等を含めた計画が策定される予定となっている。公営住宅については、長寿命化計画を策定し入居者の生活に影響がないよう、順次大規模改修を行いながら対応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71" name="直線コネクタ 70"/>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72"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73" name="直線コネクタ 72"/>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74"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75" name="直線コネクタ 74"/>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76"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77" name="フローチャート : 判断 76"/>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170942</xdr:rowOff>
    </xdr:from>
    <xdr:to>
      <xdr:col>6</xdr:col>
      <xdr:colOff>561975</xdr:colOff>
      <xdr:row>63</xdr:row>
      <xdr:rowOff>101092</xdr:rowOff>
    </xdr:to>
    <xdr:sp macro="" textlink="">
      <xdr:nvSpPr>
        <xdr:cNvPr id="83" name="円/楕円 82"/>
        <xdr:cNvSpPr/>
      </xdr:nvSpPr>
      <xdr:spPr>
        <a:xfrm>
          <a:off x="4584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149369</xdr:rowOff>
    </xdr:from>
    <xdr:ext cx="405111" cy="259045"/>
    <xdr:sp macro="" textlink="">
      <xdr:nvSpPr>
        <xdr:cNvPr id="84" name="【体育館・プール】&#10;有形固定資産減価償却率該当値テキスト"/>
        <xdr:cNvSpPr txBox="1"/>
      </xdr:nvSpPr>
      <xdr:spPr>
        <a:xfrm>
          <a:off x="4724400"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08" name="直線コネクタ 107"/>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09"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10" name="直線コネクタ 109"/>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11"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12" name="直線コネクタ 111"/>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13"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14" name="フローチャート : 判断 113"/>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105410</xdr:rowOff>
    </xdr:from>
    <xdr:to>
      <xdr:col>15</xdr:col>
      <xdr:colOff>231775</xdr:colOff>
      <xdr:row>59</xdr:row>
      <xdr:rowOff>35560</xdr:rowOff>
    </xdr:to>
    <xdr:sp macro="" textlink="">
      <xdr:nvSpPr>
        <xdr:cNvPr id="120" name="円/楕円 119"/>
        <xdr:cNvSpPr/>
      </xdr:nvSpPr>
      <xdr:spPr>
        <a:xfrm>
          <a:off x="10426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128287</xdr:rowOff>
    </xdr:from>
    <xdr:ext cx="469744" cy="259045"/>
    <xdr:sp macro="" textlink="">
      <xdr:nvSpPr>
        <xdr:cNvPr id="121" name="【体育館・プール】&#10;一人当たり面積該当値テキスト"/>
        <xdr:cNvSpPr txBox="1"/>
      </xdr:nvSpPr>
      <xdr:spPr>
        <a:xfrm>
          <a:off x="10566400"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0" name="正方形/長方形 12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1" name="正方形/長方形 1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2" name="正方形/長方形 1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3" name="正方形/長方形 1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4" name="正方形/長方形 1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5" name="正方形/長方形 1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6" name="正方形/長方形 1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7" name="正方形/長方形 13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9" name="正方形/長方形 1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0" name="正方形/長方形 1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1" name="正方形/長方形 1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2" name="正方形/長方形 1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3" name="正方形/長方形 1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4" name="正方形/長方形 1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 name="正方形/長方形 14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6" name="正方形/長方形 14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7" name="正方形/長方形 1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48" name="正方形/長方形 1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49" name="正方形/長方形 1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0" name="正方形/長方形 1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1" name="正方形/長方形 1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2" name="正方形/長方形 1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53" name="正方形/長方形 152"/>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54" name="正方形/長方形 15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5" name="正方形/長方形 1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6" name="正方形/長方形 1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7" name="正方形/長方形 1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8" name="正方形/長方形 1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9" name="正方形/長方形 1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0" name="正方形/長方形 1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61" name="正方形/長方形 160"/>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162" name="正方形/長方形 16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3" name="正方形/長方形 1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4" name="正方形/長方形 1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65" name="正方形/長方形 1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66" name="正方形/長方形 1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67" name="正方形/長方形 1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68" name="正方形/長方形 1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69" name="正方形/長方形 168"/>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170" name="正方形/長方形 16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1" name="正方形/長方形 1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2" name="正方形/長方形 1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3" name="正方形/長方形 1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4" name="正方形/長方形 1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5" name="正方形/長方形 1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76" name="正方形/長方形 1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77" name="正方形/長方形 17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78" name="テキスト ボックス 1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79" name="直線コネクタ 1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180" name="直線コネクタ 1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181" name="テキスト ボックス 18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2" name="直線コネクタ 1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3" name="テキスト ボックス 1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84" name="直線コネクタ 1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85" name="テキスト ボックス 1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86" name="直線コネクタ 1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87" name="テキスト ボックス 1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88" name="直線コネクタ 1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89" name="テキスト ボックス 1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0" name="直線コネクタ 1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91" name="テキスト ボックス 1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19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193" name="直線コネクタ 192"/>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194"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195" name="直線コネクタ 194"/>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196"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197" name="直線コネクタ 196"/>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198" name="【保健センター・保健所】&#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199" name="フローチャート : 判断 198"/>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00" name="テキスト ボックス 1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1" name="テキスト ボックス 2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2" name="テキスト ボックス 2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03" name="テキスト ボックス 2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04" name="テキスト ボックス 2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6350</xdr:rowOff>
    </xdr:from>
    <xdr:to>
      <xdr:col>23</xdr:col>
      <xdr:colOff>568325</xdr:colOff>
      <xdr:row>57</xdr:row>
      <xdr:rowOff>107950</xdr:rowOff>
    </xdr:to>
    <xdr:sp macro="" textlink="">
      <xdr:nvSpPr>
        <xdr:cNvPr id="205" name="円/楕円 204"/>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29227</xdr:rowOff>
    </xdr:from>
    <xdr:ext cx="405111" cy="259045"/>
    <xdr:sp macro="" textlink="">
      <xdr:nvSpPr>
        <xdr:cNvPr id="206" name="【保健センター・保健所】&#10;有形固定資産減価償却率該当値テキスト"/>
        <xdr:cNvSpPr txBox="1"/>
      </xdr:nvSpPr>
      <xdr:spPr>
        <a:xfrm>
          <a:off x="164084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07" name="正方形/長方形 20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08" name="正方形/長方形 2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09" name="正方形/長方形 2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0" name="正方形/長方形 2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1" name="正方形/長方形 2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2" name="正方形/長方形 2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13" name="正方形/長方形 2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14" name="正方形/長方形 21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15" name="テキスト ボックス 2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16" name="直線コネクタ 2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17" name="直線コネクタ 2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18" name="テキスト ボックス 2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19" name="直線コネクタ 2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20" name="テキスト ボックス 2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21" name="直線コネクタ 2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22" name="テキスト ボックス 2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23" name="直線コネクタ 2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24" name="テキスト ボックス 2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25" name="直線コネクタ 2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26" name="テキスト ボックス 2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27" name="直線コネクタ 2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28" name="テキスト ボックス 2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2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230" name="直線コネクタ 229"/>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231"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232" name="直線コネクタ 231"/>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233"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234" name="直線コネクタ 233"/>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235"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236" name="フローチャート : 判断 235"/>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37" name="テキスト ボックス 2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38" name="テキスト ボックス 2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39" name="テキスト ボックス 2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0" name="テキスト ボックス 2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1" name="テキスト ボックス 2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86360</xdr:rowOff>
    </xdr:from>
    <xdr:to>
      <xdr:col>32</xdr:col>
      <xdr:colOff>238125</xdr:colOff>
      <xdr:row>64</xdr:row>
      <xdr:rowOff>16510</xdr:rowOff>
    </xdr:to>
    <xdr:sp macro="" textlink="">
      <xdr:nvSpPr>
        <xdr:cNvPr id="242" name="円/楕円 241"/>
        <xdr:cNvSpPr/>
      </xdr:nvSpPr>
      <xdr:spPr>
        <a:xfrm>
          <a:off x="22110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1287</xdr:rowOff>
    </xdr:from>
    <xdr:ext cx="469744" cy="259045"/>
    <xdr:sp macro="" textlink="">
      <xdr:nvSpPr>
        <xdr:cNvPr id="243" name="【保健センター・保健所】&#10;一人当たり面積該当値テキスト"/>
        <xdr:cNvSpPr txBox="1"/>
      </xdr:nvSpPr>
      <xdr:spPr>
        <a:xfrm>
          <a:off x="222504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44" name="正方形/長方形 24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5" name="正方形/長方形 2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6" name="正方形/長方形 2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7" name="正方形/長方形 2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48" name="正方形/長方形 2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49" name="正方形/長方形 2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0" name="正方形/長方形 2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1" name="正方形/長方形 25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2" name="正方形/長方形 25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3" name="正方形/長方形 2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54" name="正方形/長方形 2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55" name="正方形/長方形 2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56" name="正方形/長方形 2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57" name="正方形/長方形 2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58" name="正方形/長方形 2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9" name="正方形/長方形 25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260" name="正方形/長方形 2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1" name="正方形/長方形 2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2" name="正方形/長方形 2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3" name="正方形/長方形 2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64" name="正方形/長方形 2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65" name="正方形/長方形 2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66" name="正方形/長方形 2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67" name="正方形/長方形 2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68" name="テキスト ボックス 2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69" name="直線コネクタ 2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270" name="テキスト ボックス 2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271" name="直線コネクタ 2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272" name="テキスト ボックス 2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273" name="直線コネクタ 2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274" name="テキスト ボックス 2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275" name="直線コネクタ 2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276" name="テキスト ボックス 2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277" name="直線コネクタ 2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278" name="テキスト ボックス 2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79" name="直線コネクタ 2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0" name="テキスト ボックス 2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8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282" name="直線コネクタ 281"/>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283"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284" name="直線コネクタ 283"/>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285"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286" name="直線コネクタ 285"/>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287"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288" name="フローチャート : 判断 287"/>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89" name="テキスト ボックス 2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90" name="テキスト ボックス 2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91" name="テキスト ボックス 2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92" name="テキスト ボックス 2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93" name="テキスト ボックス 2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36830</xdr:rowOff>
    </xdr:from>
    <xdr:to>
      <xdr:col>23</xdr:col>
      <xdr:colOff>568325</xdr:colOff>
      <xdr:row>105</xdr:row>
      <xdr:rowOff>138430</xdr:rowOff>
    </xdr:to>
    <xdr:sp macro="" textlink="">
      <xdr:nvSpPr>
        <xdr:cNvPr id="294" name="円/楕円 293"/>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59707</xdr:rowOff>
    </xdr:from>
    <xdr:ext cx="405111" cy="259045"/>
    <xdr:sp macro="" textlink="">
      <xdr:nvSpPr>
        <xdr:cNvPr id="295" name="【庁舎】&#10;有形固定資産減価償却率該当値テキスト"/>
        <xdr:cNvSpPr txBox="1"/>
      </xdr:nvSpPr>
      <xdr:spPr>
        <a:xfrm>
          <a:off x="164084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96" name="正方形/長方形 29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97" name="正方形/長方形 2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98" name="正方形/長方形 2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99" name="正方形/長方形 2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00" name="正方形/長方形 2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01" name="正方形/長方形 3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02" name="正方形/長方形 3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03" name="正方形/長方形 30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04" name="テキスト ボックス 3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05" name="直線コネクタ 3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06" name="テキスト ボックス 3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307" name="直線コネクタ 3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08" name="テキスト ボックス 3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09" name="直線コネクタ 3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10" name="テキスト ボックス 3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11" name="直線コネクタ 3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12" name="テキスト ボックス 3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13" name="直線コネクタ 3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14" name="テキスト ボックス 3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15" name="直線コネクタ 3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16" name="テキスト ボックス 3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1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318" name="直線コネクタ 317"/>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319"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320" name="直線コネクタ 319"/>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321"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322" name="直線コネクタ 321"/>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47262</xdr:rowOff>
    </xdr:from>
    <xdr:ext cx="469744" cy="259045"/>
    <xdr:sp macro="" textlink="">
      <xdr:nvSpPr>
        <xdr:cNvPr id="323" name="【庁舎】&#10;一人当たり面積平均値テキスト"/>
        <xdr:cNvSpPr txBox="1"/>
      </xdr:nvSpPr>
      <xdr:spPr>
        <a:xfrm>
          <a:off x="222504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324" name="フローチャート : 判断 323"/>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25" name="テキスト ボックス 3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26" name="テキスト ボックス 3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27" name="テキスト ボックス 3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28" name="テキスト ボックス 3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29" name="テキスト ボックス 3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32258</xdr:rowOff>
    </xdr:from>
    <xdr:to>
      <xdr:col>32</xdr:col>
      <xdr:colOff>238125</xdr:colOff>
      <xdr:row>105</xdr:row>
      <xdr:rowOff>133858</xdr:rowOff>
    </xdr:to>
    <xdr:sp macro="" textlink="">
      <xdr:nvSpPr>
        <xdr:cNvPr id="330" name="円/楕円 329"/>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55135</xdr:rowOff>
    </xdr:from>
    <xdr:ext cx="469744" cy="259045"/>
    <xdr:sp macro="" textlink="">
      <xdr:nvSpPr>
        <xdr:cNvPr id="331" name="【庁舎】&#10;一人当たり面積該当値テキスト"/>
        <xdr:cNvSpPr txBox="1"/>
      </xdr:nvSpPr>
      <xdr:spPr>
        <a:xfrm>
          <a:off x="222504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32" name="正方形/長方形 33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33" name="正方形/長方形 3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34" name="テキスト ボックス 33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保健センターにおいて有形固定資産減価償却率が、類似団体より高くなっている。この施設については修繕を行いながら住民サービスに支障がないよう維持管理に努めている。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長引く景気低迷により、個人・法人税が減収となったが地方消費税交付金等の交付金の増により、前年度から</a:t>
          </a:r>
          <a:r>
            <a:rPr kumimoji="1" lang="en-US" altLang="ja-JP" sz="1300" baseline="0">
              <a:latin typeface="ＭＳ Ｐゴシック"/>
            </a:rPr>
            <a:t>0.02</a:t>
          </a:r>
          <a:r>
            <a:rPr kumimoji="1" lang="ja-JP" altLang="en-US" sz="1300" baseline="0">
              <a:latin typeface="ＭＳ Ｐゴシック"/>
            </a:rPr>
            <a:t>ポイント指数が上がった。類似団体平均を下回っていることから、引き続き町税収入の確保に努める。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28222</xdr:rowOff>
    </xdr:to>
    <xdr:cxnSp macro="">
      <xdr:nvCxnSpPr>
        <xdr:cNvPr id="68" name="直線コネクタ 67"/>
        <xdr:cNvCxnSpPr/>
      </xdr:nvCxnSpPr>
      <xdr:spPr>
        <a:xfrm flipV="1">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55033</xdr:rowOff>
    </xdr:to>
    <xdr:cxnSp macro="">
      <xdr:nvCxnSpPr>
        <xdr:cNvPr id="71" name="直線コネクタ 70"/>
        <xdr:cNvCxnSpPr/>
      </xdr:nvCxnSpPr>
      <xdr:spPr>
        <a:xfrm flipV="1">
          <a:off x="3225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68439</xdr:rowOff>
    </xdr:to>
    <xdr:cxnSp macro="">
      <xdr:nvCxnSpPr>
        <xdr:cNvPr id="74" name="直線コネクタ 73"/>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68439</xdr:rowOff>
    </xdr:to>
    <xdr:cxnSp macro="">
      <xdr:nvCxnSpPr>
        <xdr:cNvPr id="77" name="直線コネクタ 76"/>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3" name="円/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5" name="円/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4.5</a:t>
          </a:r>
          <a:r>
            <a:rPr kumimoji="1" lang="ja-JP" altLang="en-US" sz="1300">
              <a:latin typeface="ＭＳ Ｐゴシック"/>
            </a:rPr>
            <a:t>ポイント改善されている。この要因としては職員の定年退職が集中時期にあり、人件費が前年度比で</a:t>
          </a:r>
          <a:r>
            <a:rPr kumimoji="1" lang="en-US" altLang="ja-JP" sz="1300">
              <a:latin typeface="ＭＳ Ｐゴシック"/>
            </a:rPr>
            <a:t>36</a:t>
          </a:r>
          <a:r>
            <a:rPr kumimoji="1" lang="ja-JP" altLang="en-US" sz="1300">
              <a:latin typeface="ＭＳ Ｐゴシック"/>
            </a:rPr>
            <a:t>百万円減、公債費では近年公債費残高の縮減を図るため繰上償還を行っていること等により前年度比で</a:t>
          </a:r>
          <a:r>
            <a:rPr kumimoji="1" lang="en-US" altLang="ja-JP" sz="1300">
              <a:latin typeface="ＭＳ Ｐゴシック"/>
            </a:rPr>
            <a:t>48</a:t>
          </a:r>
          <a:r>
            <a:rPr kumimoji="1" lang="ja-JP" altLang="en-US" sz="1300">
              <a:latin typeface="ＭＳ Ｐゴシック"/>
            </a:rPr>
            <a:t>百万円の減となった。</a:t>
          </a:r>
          <a:endParaRPr kumimoji="1" lang="en-US" altLang="ja-JP" sz="1300">
            <a:latin typeface="ＭＳ Ｐゴシック"/>
          </a:endParaRPr>
        </a:p>
        <a:p>
          <a:r>
            <a:rPr kumimoji="1" lang="ja-JP" altLang="en-US" sz="1300">
              <a:latin typeface="ＭＳ Ｐゴシック"/>
            </a:rPr>
            <a:t>　今後においても財政構造の硬直化が強まらないよう、税収を中心とした</a:t>
          </a:r>
          <a:endParaRPr kumimoji="1" lang="en-US" altLang="ja-JP" sz="1300">
            <a:latin typeface="ＭＳ Ｐゴシック"/>
          </a:endParaRPr>
        </a:p>
        <a:p>
          <a:r>
            <a:rPr kumimoji="1" lang="ja-JP" altLang="en-US" sz="1300">
              <a:latin typeface="ＭＳ Ｐゴシック"/>
            </a:rPr>
            <a:t>歳入の確保と重点的な事業の選択により効果的な財政運営に努める。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143256</xdr:rowOff>
    </xdr:from>
    <xdr:to>
      <xdr:col>7</xdr:col>
      <xdr:colOff>152400</xdr:colOff>
      <xdr:row>65</xdr:row>
      <xdr:rowOff>17526</xdr:rowOff>
    </xdr:to>
    <xdr:cxnSp macro="">
      <xdr:nvCxnSpPr>
        <xdr:cNvPr id="129" name="直線コネクタ 128"/>
        <xdr:cNvCxnSpPr/>
      </xdr:nvCxnSpPr>
      <xdr:spPr>
        <a:xfrm flipV="1">
          <a:off x="4114800" y="1094460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17526</xdr:rowOff>
    </xdr:from>
    <xdr:to>
      <xdr:col>6</xdr:col>
      <xdr:colOff>0</xdr:colOff>
      <xdr:row>65</xdr:row>
      <xdr:rowOff>65786</xdr:rowOff>
    </xdr:to>
    <xdr:cxnSp macro="">
      <xdr:nvCxnSpPr>
        <xdr:cNvPr id="132" name="直線コネクタ 131"/>
        <xdr:cNvCxnSpPr/>
      </xdr:nvCxnSpPr>
      <xdr:spPr>
        <a:xfrm flipV="1">
          <a:off x="3225800" y="1116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68326</xdr:rowOff>
    </xdr:from>
    <xdr:to>
      <xdr:col>4</xdr:col>
      <xdr:colOff>482600</xdr:colOff>
      <xdr:row>65</xdr:row>
      <xdr:rowOff>65786</xdr:rowOff>
    </xdr:to>
    <xdr:cxnSp macro="">
      <xdr:nvCxnSpPr>
        <xdr:cNvPr id="135" name="直線コネクタ 134"/>
        <xdr:cNvCxnSpPr/>
      </xdr:nvCxnSpPr>
      <xdr:spPr>
        <a:xfrm>
          <a:off x="2336800" y="110411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68326</xdr:rowOff>
    </xdr:to>
    <xdr:cxnSp macro="">
      <xdr:nvCxnSpPr>
        <xdr:cNvPr id="138" name="直線コネクタ 137"/>
        <xdr:cNvCxnSpPr/>
      </xdr:nvCxnSpPr>
      <xdr:spPr>
        <a:xfrm>
          <a:off x="1447800" y="109590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8" name="円/楕円 147"/>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64533</xdr:rowOff>
    </xdr:from>
    <xdr:ext cx="762000" cy="259045"/>
    <xdr:sp macro="" textlink="">
      <xdr:nvSpPr>
        <xdr:cNvPr id="149"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138176</xdr:rowOff>
    </xdr:from>
    <xdr:to>
      <xdr:col>6</xdr:col>
      <xdr:colOff>50800</xdr:colOff>
      <xdr:row>65</xdr:row>
      <xdr:rowOff>68326</xdr:rowOff>
    </xdr:to>
    <xdr:sp macro="" textlink="">
      <xdr:nvSpPr>
        <xdr:cNvPr id="150" name="円/楕円 149"/>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53103</xdr:rowOff>
    </xdr:from>
    <xdr:ext cx="736600" cy="259045"/>
    <xdr:sp macro="" textlink="">
      <xdr:nvSpPr>
        <xdr:cNvPr id="151" name="テキスト ボックス 150"/>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2" name="円/楕円 151"/>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3" name="テキスト ボックス 152"/>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4" name="円/楕円 153"/>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5" name="テキスト ボックス 154"/>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6" name="円/楕円 155"/>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57" name="テキスト ボックス 156"/>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決算額が低くなっている。この要因としては、定員適正化計画に基づく職員数の管理による人件費の削減と長期的な財政改革による物件費等の削減によるもの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40943</xdr:rowOff>
    </xdr:from>
    <xdr:to>
      <xdr:col>7</xdr:col>
      <xdr:colOff>152400</xdr:colOff>
      <xdr:row>83</xdr:row>
      <xdr:rowOff>61787</xdr:rowOff>
    </xdr:to>
    <xdr:cxnSp macro="">
      <xdr:nvCxnSpPr>
        <xdr:cNvPr id="194" name="直線コネクタ 193"/>
        <xdr:cNvCxnSpPr/>
      </xdr:nvCxnSpPr>
      <xdr:spPr>
        <a:xfrm flipV="1">
          <a:off x="4114800" y="14271293"/>
          <a:ext cx="838200" cy="2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59570</xdr:rowOff>
    </xdr:from>
    <xdr:to>
      <xdr:col>6</xdr:col>
      <xdr:colOff>0</xdr:colOff>
      <xdr:row>83</xdr:row>
      <xdr:rowOff>61787</xdr:rowOff>
    </xdr:to>
    <xdr:cxnSp macro="">
      <xdr:nvCxnSpPr>
        <xdr:cNvPr id="197" name="直線コネクタ 196"/>
        <xdr:cNvCxnSpPr/>
      </xdr:nvCxnSpPr>
      <xdr:spPr>
        <a:xfrm>
          <a:off x="3225800" y="14289920"/>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59570</xdr:rowOff>
    </xdr:from>
    <xdr:to>
      <xdr:col>4</xdr:col>
      <xdr:colOff>482600</xdr:colOff>
      <xdr:row>83</xdr:row>
      <xdr:rowOff>84365</xdr:rowOff>
    </xdr:to>
    <xdr:cxnSp macro="">
      <xdr:nvCxnSpPr>
        <xdr:cNvPr id="200" name="直線コネクタ 199"/>
        <xdr:cNvCxnSpPr/>
      </xdr:nvCxnSpPr>
      <xdr:spPr>
        <a:xfrm flipV="1">
          <a:off x="2336800" y="14289920"/>
          <a:ext cx="8890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84365</xdr:rowOff>
    </xdr:from>
    <xdr:to>
      <xdr:col>3</xdr:col>
      <xdr:colOff>279400</xdr:colOff>
      <xdr:row>83</xdr:row>
      <xdr:rowOff>151688</xdr:rowOff>
    </xdr:to>
    <xdr:cxnSp macro="">
      <xdr:nvCxnSpPr>
        <xdr:cNvPr id="203" name="直線コネクタ 202"/>
        <xdr:cNvCxnSpPr/>
      </xdr:nvCxnSpPr>
      <xdr:spPr>
        <a:xfrm flipV="1">
          <a:off x="1447800" y="14314715"/>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161593</xdr:rowOff>
    </xdr:from>
    <xdr:to>
      <xdr:col>7</xdr:col>
      <xdr:colOff>203200</xdr:colOff>
      <xdr:row>83</xdr:row>
      <xdr:rowOff>91743</xdr:rowOff>
    </xdr:to>
    <xdr:sp macro="" textlink="">
      <xdr:nvSpPr>
        <xdr:cNvPr id="213" name="円/楕円 212"/>
        <xdr:cNvSpPr/>
      </xdr:nvSpPr>
      <xdr:spPr>
        <a:xfrm>
          <a:off x="4902200" y="142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6670</xdr:rowOff>
    </xdr:from>
    <xdr:ext cx="762000" cy="259045"/>
    <xdr:sp macro="" textlink="">
      <xdr:nvSpPr>
        <xdr:cNvPr id="214" name="人件費・物件費等の状況該当値テキスト"/>
        <xdr:cNvSpPr txBox="1"/>
      </xdr:nvSpPr>
      <xdr:spPr>
        <a:xfrm>
          <a:off x="5041900" y="1406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10987</xdr:rowOff>
    </xdr:from>
    <xdr:to>
      <xdr:col>6</xdr:col>
      <xdr:colOff>50800</xdr:colOff>
      <xdr:row>83</xdr:row>
      <xdr:rowOff>112587</xdr:rowOff>
    </xdr:to>
    <xdr:sp macro="" textlink="">
      <xdr:nvSpPr>
        <xdr:cNvPr id="215" name="円/楕円 214"/>
        <xdr:cNvSpPr/>
      </xdr:nvSpPr>
      <xdr:spPr>
        <a:xfrm>
          <a:off x="4064000" y="142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122764</xdr:rowOff>
    </xdr:from>
    <xdr:ext cx="736600" cy="259045"/>
    <xdr:sp macro="" textlink="">
      <xdr:nvSpPr>
        <xdr:cNvPr id="216" name="テキスト ボックス 215"/>
        <xdr:cNvSpPr txBox="1"/>
      </xdr:nvSpPr>
      <xdr:spPr>
        <a:xfrm>
          <a:off x="3733800" y="14010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8770</xdr:rowOff>
    </xdr:from>
    <xdr:to>
      <xdr:col>4</xdr:col>
      <xdr:colOff>533400</xdr:colOff>
      <xdr:row>83</xdr:row>
      <xdr:rowOff>110370</xdr:rowOff>
    </xdr:to>
    <xdr:sp macro="" textlink="">
      <xdr:nvSpPr>
        <xdr:cNvPr id="217" name="円/楕円 216"/>
        <xdr:cNvSpPr/>
      </xdr:nvSpPr>
      <xdr:spPr>
        <a:xfrm>
          <a:off x="3175000" y="142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120547</xdr:rowOff>
    </xdr:from>
    <xdr:ext cx="762000" cy="259045"/>
    <xdr:sp macro="" textlink="">
      <xdr:nvSpPr>
        <xdr:cNvPr id="218" name="テキスト ボックス 217"/>
        <xdr:cNvSpPr txBox="1"/>
      </xdr:nvSpPr>
      <xdr:spPr>
        <a:xfrm>
          <a:off x="2844800" y="1400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33565</xdr:rowOff>
    </xdr:from>
    <xdr:to>
      <xdr:col>3</xdr:col>
      <xdr:colOff>330200</xdr:colOff>
      <xdr:row>83</xdr:row>
      <xdr:rowOff>135165</xdr:rowOff>
    </xdr:to>
    <xdr:sp macro="" textlink="">
      <xdr:nvSpPr>
        <xdr:cNvPr id="219" name="円/楕円 218"/>
        <xdr:cNvSpPr/>
      </xdr:nvSpPr>
      <xdr:spPr>
        <a:xfrm>
          <a:off x="2286000" y="142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119942</xdr:rowOff>
    </xdr:from>
    <xdr:ext cx="762000" cy="259045"/>
    <xdr:sp macro="" textlink="">
      <xdr:nvSpPr>
        <xdr:cNvPr id="220" name="テキスト ボックス 219"/>
        <xdr:cNvSpPr txBox="1"/>
      </xdr:nvSpPr>
      <xdr:spPr>
        <a:xfrm>
          <a:off x="1955800" y="1435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109,737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100888</xdr:rowOff>
    </xdr:from>
    <xdr:to>
      <xdr:col>2</xdr:col>
      <xdr:colOff>127000</xdr:colOff>
      <xdr:row>84</xdr:row>
      <xdr:rowOff>31038</xdr:rowOff>
    </xdr:to>
    <xdr:sp macro="" textlink="">
      <xdr:nvSpPr>
        <xdr:cNvPr id="221" name="円/楕円 220"/>
        <xdr:cNvSpPr/>
      </xdr:nvSpPr>
      <xdr:spPr>
        <a:xfrm>
          <a:off x="1397000" y="143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15815</xdr:rowOff>
    </xdr:from>
    <xdr:ext cx="762000" cy="259045"/>
    <xdr:sp macro="" textlink="">
      <xdr:nvSpPr>
        <xdr:cNvPr id="222" name="テキスト ボックス 221"/>
        <xdr:cNvSpPr txBox="1"/>
      </xdr:nvSpPr>
      <xdr:spPr>
        <a:xfrm>
          <a:off x="1066800" y="1441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全国平均、類似団体平均を下回っている。今後も定年退職者が多い時期が続くため、減少傾向は続くものと想定する。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133350</xdr:rowOff>
    </xdr:to>
    <xdr:cxnSp macro="">
      <xdr:nvCxnSpPr>
        <xdr:cNvPr id="258" name="直線コネクタ 257"/>
        <xdr:cNvCxnSpPr/>
      </xdr:nvCxnSpPr>
      <xdr:spPr>
        <a:xfrm>
          <a:off x="16179800" y="143407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110368</xdr:rowOff>
    </xdr:to>
    <xdr:cxnSp macro="">
      <xdr:nvCxnSpPr>
        <xdr:cNvPr id="261" name="直線コネクタ 260"/>
        <xdr:cNvCxnSpPr/>
      </xdr:nvCxnSpPr>
      <xdr:spPr>
        <a:xfrm>
          <a:off x="15290800" y="142832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89</xdr:row>
      <xdr:rowOff>58359</xdr:rowOff>
    </xdr:to>
    <xdr:cxnSp macro="">
      <xdr:nvCxnSpPr>
        <xdr:cNvPr id="264" name="直線コネクタ 263"/>
        <xdr:cNvCxnSpPr/>
      </xdr:nvCxnSpPr>
      <xdr:spPr>
        <a:xfrm flipV="1">
          <a:off x="14401800" y="14283266"/>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58359</xdr:rowOff>
    </xdr:to>
    <xdr:cxnSp macro="">
      <xdr:nvCxnSpPr>
        <xdr:cNvPr id="267" name="直線コネクタ 266"/>
        <xdr:cNvCxnSpPr/>
      </xdr:nvCxnSpPr>
      <xdr:spPr>
        <a:xfrm>
          <a:off x="13512800" y="1531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9" name="円/楕円 278"/>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80" name="テキスト ボックス 279"/>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1" name="円/楕円 280"/>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2" name="テキスト ボックス 281"/>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3" name="円/楕円 282"/>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4" name="テキスト ボックス 283"/>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6" name="テキスト ボックス 285"/>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類似団体平均より</a:t>
          </a:r>
          <a:r>
            <a:rPr kumimoji="1" lang="en-US" altLang="ja-JP" sz="1300" baseline="0">
              <a:latin typeface="ＭＳ Ｐゴシック"/>
            </a:rPr>
            <a:t>0.65</a:t>
          </a:r>
          <a:r>
            <a:rPr kumimoji="1" lang="ja-JP" altLang="en-US" sz="1300" baseline="0">
              <a:latin typeface="ＭＳ Ｐゴシック"/>
            </a:rPr>
            <a:t>ポイント上回っているものの、退職者不補充などにより、職員数は減少傾向にある。</a:t>
          </a:r>
          <a:endParaRPr kumimoji="1" lang="en-US" altLang="ja-JP" sz="1300" baseline="0">
            <a:latin typeface="ＭＳ Ｐゴシック"/>
          </a:endParaRPr>
        </a:p>
        <a:p>
          <a:r>
            <a:rPr kumimoji="1" lang="ja-JP" altLang="en-US" sz="1300" baseline="0">
              <a:latin typeface="ＭＳ Ｐゴシック"/>
            </a:rPr>
            <a:t>　職員の年齢構成世代間の不均衡があるため、円滑な行政サービスが行えるよう、退職者数と新規採用者数との調整に配慮しながら、定員適正化に努める。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123644</xdr:rowOff>
    </xdr:from>
    <xdr:to>
      <xdr:col>24</xdr:col>
      <xdr:colOff>558800</xdr:colOff>
      <xdr:row>60</xdr:row>
      <xdr:rowOff>149497</xdr:rowOff>
    </xdr:to>
    <xdr:cxnSp macro="">
      <xdr:nvCxnSpPr>
        <xdr:cNvPr id="323" name="直線コネクタ 322"/>
        <xdr:cNvCxnSpPr/>
      </xdr:nvCxnSpPr>
      <xdr:spPr>
        <a:xfrm>
          <a:off x="16179800" y="10410644"/>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123644</xdr:rowOff>
    </xdr:from>
    <xdr:to>
      <xdr:col>23</xdr:col>
      <xdr:colOff>406400</xdr:colOff>
      <xdr:row>60</xdr:row>
      <xdr:rowOff>152944</xdr:rowOff>
    </xdr:to>
    <xdr:cxnSp macro="">
      <xdr:nvCxnSpPr>
        <xdr:cNvPr id="326" name="直線コネクタ 325"/>
        <xdr:cNvCxnSpPr/>
      </xdr:nvCxnSpPr>
      <xdr:spPr>
        <a:xfrm flipV="1">
          <a:off x="15290800" y="10410644"/>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135709</xdr:rowOff>
    </xdr:from>
    <xdr:to>
      <xdr:col>22</xdr:col>
      <xdr:colOff>203200</xdr:colOff>
      <xdr:row>60</xdr:row>
      <xdr:rowOff>152944</xdr:rowOff>
    </xdr:to>
    <xdr:cxnSp macro="">
      <xdr:nvCxnSpPr>
        <xdr:cNvPr id="329" name="直線コネクタ 328"/>
        <xdr:cNvCxnSpPr/>
      </xdr:nvCxnSpPr>
      <xdr:spPr>
        <a:xfrm>
          <a:off x="14401800" y="1042270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135709</xdr:rowOff>
    </xdr:from>
    <xdr:to>
      <xdr:col>21</xdr:col>
      <xdr:colOff>0</xdr:colOff>
      <xdr:row>60</xdr:row>
      <xdr:rowOff>161562</xdr:rowOff>
    </xdr:to>
    <xdr:cxnSp macro="">
      <xdr:nvCxnSpPr>
        <xdr:cNvPr id="332" name="直線コネクタ 331"/>
        <xdr:cNvCxnSpPr/>
      </xdr:nvCxnSpPr>
      <xdr:spPr>
        <a:xfrm flipV="1">
          <a:off x="13512800" y="10422709"/>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98697</xdr:rowOff>
    </xdr:from>
    <xdr:to>
      <xdr:col>24</xdr:col>
      <xdr:colOff>609600</xdr:colOff>
      <xdr:row>61</xdr:row>
      <xdr:rowOff>28847</xdr:rowOff>
    </xdr:to>
    <xdr:sp macro="" textlink="">
      <xdr:nvSpPr>
        <xdr:cNvPr id="342" name="円/楕円 341"/>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70774</xdr:rowOff>
    </xdr:from>
    <xdr:ext cx="762000" cy="259045"/>
    <xdr:sp macro="" textlink="">
      <xdr:nvSpPr>
        <xdr:cNvPr id="343" name="定員管理の状況該当値テキスト"/>
        <xdr:cNvSpPr txBox="1"/>
      </xdr:nvSpPr>
      <xdr:spPr>
        <a:xfrm>
          <a:off x="17106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72844</xdr:rowOff>
    </xdr:from>
    <xdr:to>
      <xdr:col>23</xdr:col>
      <xdr:colOff>457200</xdr:colOff>
      <xdr:row>61</xdr:row>
      <xdr:rowOff>2994</xdr:rowOff>
    </xdr:to>
    <xdr:sp macro="" textlink="">
      <xdr:nvSpPr>
        <xdr:cNvPr id="344" name="円/楕円 343"/>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159221</xdr:rowOff>
    </xdr:from>
    <xdr:ext cx="736600" cy="259045"/>
    <xdr:sp macro="" textlink="">
      <xdr:nvSpPr>
        <xdr:cNvPr id="345" name="テキスト ボックス 344"/>
        <xdr:cNvSpPr txBox="1"/>
      </xdr:nvSpPr>
      <xdr:spPr>
        <a:xfrm>
          <a:off x="15798800" y="1044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102144</xdr:rowOff>
    </xdr:from>
    <xdr:to>
      <xdr:col>22</xdr:col>
      <xdr:colOff>254000</xdr:colOff>
      <xdr:row>61</xdr:row>
      <xdr:rowOff>32294</xdr:rowOff>
    </xdr:to>
    <xdr:sp macro="" textlink="">
      <xdr:nvSpPr>
        <xdr:cNvPr id="346" name="円/楕円 345"/>
        <xdr:cNvSpPr/>
      </xdr:nvSpPr>
      <xdr:spPr>
        <a:xfrm>
          <a:off x="15240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17071</xdr:rowOff>
    </xdr:from>
    <xdr:ext cx="762000" cy="259045"/>
    <xdr:sp macro="" textlink="">
      <xdr:nvSpPr>
        <xdr:cNvPr id="347" name="テキスト ボックス 346"/>
        <xdr:cNvSpPr txBox="1"/>
      </xdr:nvSpPr>
      <xdr:spPr>
        <a:xfrm>
          <a:off x="14909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84909</xdr:rowOff>
    </xdr:from>
    <xdr:to>
      <xdr:col>21</xdr:col>
      <xdr:colOff>50800</xdr:colOff>
      <xdr:row>61</xdr:row>
      <xdr:rowOff>15059</xdr:rowOff>
    </xdr:to>
    <xdr:sp macro="" textlink="">
      <xdr:nvSpPr>
        <xdr:cNvPr id="348" name="円/楕円 347"/>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171286</xdr:rowOff>
    </xdr:from>
    <xdr:ext cx="762000" cy="259045"/>
    <xdr:sp macro="" textlink="">
      <xdr:nvSpPr>
        <xdr:cNvPr id="349" name="テキスト ボックス 348"/>
        <xdr:cNvSpPr txBox="1"/>
      </xdr:nvSpPr>
      <xdr:spPr>
        <a:xfrm>
          <a:off x="14020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110762</xdr:rowOff>
    </xdr:from>
    <xdr:to>
      <xdr:col>19</xdr:col>
      <xdr:colOff>533400</xdr:colOff>
      <xdr:row>61</xdr:row>
      <xdr:rowOff>40912</xdr:rowOff>
    </xdr:to>
    <xdr:sp macro="" textlink="">
      <xdr:nvSpPr>
        <xdr:cNvPr id="350" name="円/楕円 349"/>
        <xdr:cNvSpPr/>
      </xdr:nvSpPr>
      <xdr:spPr>
        <a:xfrm>
          <a:off x="13462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25689</xdr:rowOff>
    </xdr:from>
    <xdr:ext cx="762000" cy="259045"/>
    <xdr:sp macro="" textlink="">
      <xdr:nvSpPr>
        <xdr:cNvPr id="351" name="テキスト ボックス 350"/>
        <xdr:cNvSpPr txBox="1"/>
      </xdr:nvSpPr>
      <xdr:spPr>
        <a:xfrm>
          <a:off x="13131800" y="1048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全国、県内、類似団体の平均を下回ってる。近年の繰上償還の実施等により、一般会計の元利償還金額が減少したこと、公営企業に対する地方債の償還に充てる繰出金の減少によるものである。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124037</xdr:rowOff>
    </xdr:from>
    <xdr:to>
      <xdr:col>24</xdr:col>
      <xdr:colOff>558800</xdr:colOff>
      <xdr:row>39</xdr:row>
      <xdr:rowOff>41063</xdr:rowOff>
    </xdr:to>
    <xdr:cxnSp macro="">
      <xdr:nvCxnSpPr>
        <xdr:cNvPr id="384" name="直線コネクタ 383"/>
        <xdr:cNvCxnSpPr/>
      </xdr:nvCxnSpPr>
      <xdr:spPr>
        <a:xfrm flipV="1">
          <a:off x="16179800" y="66391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41063</xdr:rowOff>
    </xdr:from>
    <xdr:to>
      <xdr:col>23</xdr:col>
      <xdr:colOff>406400</xdr:colOff>
      <xdr:row>40</xdr:row>
      <xdr:rowOff>30480</xdr:rowOff>
    </xdr:to>
    <xdr:cxnSp macro="">
      <xdr:nvCxnSpPr>
        <xdr:cNvPr id="387" name="直線コネクタ 386"/>
        <xdr:cNvCxnSpPr/>
      </xdr:nvCxnSpPr>
      <xdr:spPr>
        <a:xfrm flipV="1">
          <a:off x="15290800" y="67276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30480</xdr:rowOff>
    </xdr:to>
    <xdr:cxnSp macro="">
      <xdr:nvCxnSpPr>
        <xdr:cNvPr id="390" name="直線コネクタ 389"/>
        <xdr:cNvCxnSpPr/>
      </xdr:nvCxnSpPr>
      <xdr:spPr>
        <a:xfrm>
          <a:off x="14401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110913</xdr:rowOff>
    </xdr:to>
    <xdr:cxnSp macro="">
      <xdr:nvCxnSpPr>
        <xdr:cNvPr id="393" name="直線コネクタ 392"/>
        <xdr:cNvCxnSpPr/>
      </xdr:nvCxnSpPr>
      <xdr:spPr>
        <a:xfrm flipV="1">
          <a:off x="13512800" y="688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73237</xdr:rowOff>
    </xdr:from>
    <xdr:to>
      <xdr:col>24</xdr:col>
      <xdr:colOff>609600</xdr:colOff>
      <xdr:row>39</xdr:row>
      <xdr:rowOff>3387</xdr:rowOff>
    </xdr:to>
    <xdr:sp macro="" textlink="">
      <xdr:nvSpPr>
        <xdr:cNvPr id="403" name="円/楕円 402"/>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89764</xdr:rowOff>
    </xdr:from>
    <xdr:ext cx="762000" cy="259045"/>
    <xdr:sp macro="" textlink="">
      <xdr:nvSpPr>
        <xdr:cNvPr id="404"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161713</xdr:rowOff>
    </xdr:from>
    <xdr:to>
      <xdr:col>23</xdr:col>
      <xdr:colOff>457200</xdr:colOff>
      <xdr:row>39</xdr:row>
      <xdr:rowOff>91863</xdr:rowOff>
    </xdr:to>
    <xdr:sp macro="" textlink="">
      <xdr:nvSpPr>
        <xdr:cNvPr id="405" name="円/楕円 404"/>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102040</xdr:rowOff>
    </xdr:from>
    <xdr:ext cx="736600" cy="259045"/>
    <xdr:sp macro="" textlink="">
      <xdr:nvSpPr>
        <xdr:cNvPr id="406" name="テキスト ボックス 405"/>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7" name="円/楕円 406"/>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8" name="テキスト ボックス 407"/>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9" name="円/楕円 408"/>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10" name="テキスト ボックス 409"/>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60113</xdr:rowOff>
    </xdr:from>
    <xdr:to>
      <xdr:col>19</xdr:col>
      <xdr:colOff>533400</xdr:colOff>
      <xdr:row>40</xdr:row>
      <xdr:rowOff>161713</xdr:rowOff>
    </xdr:to>
    <xdr:sp macro="" textlink="">
      <xdr:nvSpPr>
        <xdr:cNvPr id="411" name="円/楕円 410"/>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440</xdr:rowOff>
    </xdr:from>
    <xdr:ext cx="762000" cy="259045"/>
    <xdr:sp macro="" textlink="">
      <xdr:nvSpPr>
        <xdr:cNvPr id="412" name="テキスト ボックス 411"/>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4.9</a:t>
          </a:r>
          <a:r>
            <a:rPr kumimoji="1" lang="ja-JP" altLang="en-US" sz="1300">
              <a:latin typeface="ＭＳ Ｐゴシック"/>
            </a:rPr>
            <a:t>ポイント数値が下がった。この要因としては公営企業会計への繰入見込額及び一部事務組合等負担金並びに退職者増により退職手当負担見込額が減少したことによるものである。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86995</xdr:rowOff>
    </xdr:from>
    <xdr:to>
      <xdr:col>24</xdr:col>
      <xdr:colOff>558800</xdr:colOff>
      <xdr:row>14</xdr:row>
      <xdr:rowOff>126407</xdr:rowOff>
    </xdr:to>
    <xdr:cxnSp macro="">
      <xdr:nvCxnSpPr>
        <xdr:cNvPr id="446" name="直線コネクタ 445"/>
        <xdr:cNvCxnSpPr/>
      </xdr:nvCxnSpPr>
      <xdr:spPr>
        <a:xfrm flipV="1">
          <a:off x="16179800" y="2487295"/>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126407</xdr:rowOff>
    </xdr:from>
    <xdr:to>
      <xdr:col>23</xdr:col>
      <xdr:colOff>406400</xdr:colOff>
      <xdr:row>15</xdr:row>
      <xdr:rowOff>29760</xdr:rowOff>
    </xdr:to>
    <xdr:cxnSp macro="">
      <xdr:nvCxnSpPr>
        <xdr:cNvPr id="449" name="直線コネクタ 448"/>
        <xdr:cNvCxnSpPr/>
      </xdr:nvCxnSpPr>
      <xdr:spPr>
        <a:xfrm flipV="1">
          <a:off x="15290800" y="2526707"/>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169223</xdr:rowOff>
    </xdr:from>
    <xdr:ext cx="736600" cy="259045"/>
    <xdr:sp macro="" textlink="">
      <xdr:nvSpPr>
        <xdr:cNvPr id="451" name="テキスト ボックス 450"/>
        <xdr:cNvSpPr txBox="1"/>
      </xdr:nvSpPr>
      <xdr:spPr>
        <a:xfrm>
          <a:off x="15798800" y="256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119168</xdr:rowOff>
    </xdr:from>
    <xdr:to>
      <xdr:col>22</xdr:col>
      <xdr:colOff>203200</xdr:colOff>
      <xdr:row>15</xdr:row>
      <xdr:rowOff>29760</xdr:rowOff>
    </xdr:to>
    <xdr:cxnSp macro="">
      <xdr:nvCxnSpPr>
        <xdr:cNvPr id="452" name="直線コネクタ 451"/>
        <xdr:cNvCxnSpPr/>
      </xdr:nvCxnSpPr>
      <xdr:spPr>
        <a:xfrm>
          <a:off x="14401800" y="25194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119168</xdr:rowOff>
    </xdr:from>
    <xdr:to>
      <xdr:col>21</xdr:col>
      <xdr:colOff>0</xdr:colOff>
      <xdr:row>14</xdr:row>
      <xdr:rowOff>165015</xdr:rowOff>
    </xdr:to>
    <xdr:cxnSp macro="">
      <xdr:nvCxnSpPr>
        <xdr:cNvPr id="455" name="直線コネクタ 454"/>
        <xdr:cNvCxnSpPr/>
      </xdr:nvCxnSpPr>
      <xdr:spPr>
        <a:xfrm flipV="1">
          <a:off x="13512800" y="251946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7" name="テキスト ボックス 456"/>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9" name="テキスト ボックス 458"/>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36195</xdr:rowOff>
    </xdr:from>
    <xdr:to>
      <xdr:col>24</xdr:col>
      <xdr:colOff>609600</xdr:colOff>
      <xdr:row>14</xdr:row>
      <xdr:rowOff>137795</xdr:rowOff>
    </xdr:to>
    <xdr:sp macro="" textlink="">
      <xdr:nvSpPr>
        <xdr:cNvPr id="465" name="円/楕円 464"/>
        <xdr:cNvSpPr/>
      </xdr:nvSpPr>
      <xdr:spPr>
        <a:xfrm>
          <a:off x="16967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84472</xdr:rowOff>
    </xdr:from>
    <xdr:ext cx="762000" cy="259045"/>
    <xdr:sp macro="" textlink="">
      <xdr:nvSpPr>
        <xdr:cNvPr id="466" name="将来負担の状況該当値テキスト"/>
        <xdr:cNvSpPr txBox="1"/>
      </xdr:nvSpPr>
      <xdr:spPr>
        <a:xfrm>
          <a:off x="17106900" y="24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75607</xdr:rowOff>
    </xdr:from>
    <xdr:to>
      <xdr:col>23</xdr:col>
      <xdr:colOff>457200</xdr:colOff>
      <xdr:row>15</xdr:row>
      <xdr:rowOff>5757</xdr:rowOff>
    </xdr:to>
    <xdr:sp macro="" textlink="">
      <xdr:nvSpPr>
        <xdr:cNvPr id="467" name="円/楕円 466"/>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15934</xdr:rowOff>
    </xdr:from>
    <xdr:ext cx="736600" cy="259045"/>
    <xdr:sp macro="" textlink="">
      <xdr:nvSpPr>
        <xdr:cNvPr id="468" name="テキスト ボックス 467"/>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150410</xdr:rowOff>
    </xdr:from>
    <xdr:to>
      <xdr:col>22</xdr:col>
      <xdr:colOff>254000</xdr:colOff>
      <xdr:row>15</xdr:row>
      <xdr:rowOff>80560</xdr:rowOff>
    </xdr:to>
    <xdr:sp macro="" textlink="">
      <xdr:nvSpPr>
        <xdr:cNvPr id="469" name="円/楕円 468"/>
        <xdr:cNvSpPr/>
      </xdr:nvSpPr>
      <xdr:spPr>
        <a:xfrm>
          <a:off x="15240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65337</xdr:rowOff>
    </xdr:from>
    <xdr:ext cx="762000" cy="259045"/>
    <xdr:sp macro="" textlink="">
      <xdr:nvSpPr>
        <xdr:cNvPr id="470" name="テキスト ボックス 469"/>
        <xdr:cNvSpPr txBox="1"/>
      </xdr:nvSpPr>
      <xdr:spPr>
        <a:xfrm>
          <a:off x="14909800" y="26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68368</xdr:rowOff>
    </xdr:from>
    <xdr:to>
      <xdr:col>21</xdr:col>
      <xdr:colOff>50800</xdr:colOff>
      <xdr:row>14</xdr:row>
      <xdr:rowOff>169968</xdr:rowOff>
    </xdr:to>
    <xdr:sp macro="" textlink="">
      <xdr:nvSpPr>
        <xdr:cNvPr id="471" name="円/楕円 470"/>
        <xdr:cNvSpPr/>
      </xdr:nvSpPr>
      <xdr:spPr>
        <a:xfrm>
          <a:off x="14351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8695</xdr:rowOff>
    </xdr:from>
    <xdr:ext cx="762000" cy="259045"/>
    <xdr:sp macro="" textlink="">
      <xdr:nvSpPr>
        <xdr:cNvPr id="472" name="テキスト ボックス 471"/>
        <xdr:cNvSpPr txBox="1"/>
      </xdr:nvSpPr>
      <xdr:spPr>
        <a:xfrm>
          <a:off x="14020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114215</xdr:rowOff>
    </xdr:from>
    <xdr:to>
      <xdr:col>19</xdr:col>
      <xdr:colOff>533400</xdr:colOff>
      <xdr:row>15</xdr:row>
      <xdr:rowOff>44365</xdr:rowOff>
    </xdr:to>
    <xdr:sp macro="" textlink="">
      <xdr:nvSpPr>
        <xdr:cNvPr id="473" name="円/楕円 472"/>
        <xdr:cNvSpPr/>
      </xdr:nvSpPr>
      <xdr:spPr>
        <a:xfrm>
          <a:off x="13462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54542</xdr:rowOff>
    </xdr:from>
    <xdr:ext cx="762000" cy="259045"/>
    <xdr:sp macro="" textlink="">
      <xdr:nvSpPr>
        <xdr:cNvPr id="474" name="テキスト ボックス 473"/>
        <xdr:cNvSpPr txBox="1"/>
      </xdr:nvSpPr>
      <xdr:spPr>
        <a:xfrm>
          <a:off x="13131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全国・県・類似団体平均を上回っているが、前年度から</a:t>
          </a:r>
          <a:r>
            <a:rPr kumimoji="1" lang="en-US" altLang="ja-JP" sz="1300">
              <a:latin typeface="ＭＳ Ｐゴシック"/>
            </a:rPr>
            <a:t>1.4</a:t>
          </a:r>
          <a:r>
            <a:rPr kumimoji="1" lang="ja-JP" altLang="en-US" sz="1300">
              <a:latin typeface="ＭＳ Ｐゴシック"/>
            </a:rPr>
            <a:t>ポイント減少した。今後も定年退職者が多い時期が続くため減少傾向は続くものと想定している。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110998</xdr:rowOff>
    </xdr:from>
    <xdr:to>
      <xdr:col>7</xdr:col>
      <xdr:colOff>15875</xdr:colOff>
      <xdr:row>38</xdr:row>
      <xdr:rowOff>3556</xdr:rowOff>
    </xdr:to>
    <xdr:cxnSp macro="">
      <xdr:nvCxnSpPr>
        <xdr:cNvPr id="64" name="直線コネクタ 63"/>
        <xdr:cNvCxnSpPr/>
      </xdr:nvCxnSpPr>
      <xdr:spPr>
        <a:xfrm flipV="1">
          <a:off x="3987800" y="64546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xdr:rowOff>
    </xdr:from>
    <xdr:to>
      <xdr:col>5</xdr:col>
      <xdr:colOff>549275</xdr:colOff>
      <xdr:row>38</xdr:row>
      <xdr:rowOff>8128</xdr:rowOff>
    </xdr:to>
    <xdr:cxnSp macro="">
      <xdr:nvCxnSpPr>
        <xdr:cNvPr id="67" name="直線コネクタ 66"/>
        <xdr:cNvCxnSpPr/>
      </xdr:nvCxnSpPr>
      <xdr:spPr>
        <a:xfrm flipV="1">
          <a:off x="3098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49276</xdr:rowOff>
    </xdr:to>
    <xdr:cxnSp macro="">
      <xdr:nvCxnSpPr>
        <xdr:cNvPr id="70" name="直線コネクタ 69"/>
        <xdr:cNvCxnSpPr/>
      </xdr:nvCxnSpPr>
      <xdr:spPr>
        <a:xfrm flipV="1">
          <a:off x="2209800" y="6523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49276</xdr:rowOff>
    </xdr:to>
    <xdr:cxnSp macro="">
      <xdr:nvCxnSpPr>
        <xdr:cNvPr id="73" name="直線コネクタ 72"/>
        <xdr:cNvCxnSpPr/>
      </xdr:nvCxnSpPr>
      <xdr:spPr>
        <a:xfrm>
          <a:off x="1320800" y="6541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3" name="円/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124206</xdr:rowOff>
    </xdr:from>
    <xdr:to>
      <xdr:col>5</xdr:col>
      <xdr:colOff>600075</xdr:colOff>
      <xdr:row>38</xdr:row>
      <xdr:rowOff>54356</xdr:rowOff>
    </xdr:to>
    <xdr:sp macro="" textlink="">
      <xdr:nvSpPr>
        <xdr:cNvPr id="85" name="円/楕円 84"/>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39133</xdr:rowOff>
    </xdr:from>
    <xdr:ext cx="736600" cy="259045"/>
    <xdr:sp macro="" textlink="">
      <xdr:nvSpPr>
        <xdr:cNvPr id="86" name="テキスト ボックス 85"/>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128778</xdr:rowOff>
    </xdr:from>
    <xdr:to>
      <xdr:col>4</xdr:col>
      <xdr:colOff>396875</xdr:colOff>
      <xdr:row>38</xdr:row>
      <xdr:rowOff>58928</xdr:rowOff>
    </xdr:to>
    <xdr:sp macro="" textlink="">
      <xdr:nvSpPr>
        <xdr:cNvPr id="87" name="円/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169926</xdr:rowOff>
    </xdr:from>
    <xdr:to>
      <xdr:col>3</xdr:col>
      <xdr:colOff>193675</xdr:colOff>
      <xdr:row>38</xdr:row>
      <xdr:rowOff>100076</xdr:rowOff>
    </xdr:to>
    <xdr:sp macro="" textlink="">
      <xdr:nvSpPr>
        <xdr:cNvPr id="89" name="円/楕円 88"/>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84853</xdr:rowOff>
    </xdr:from>
    <xdr:ext cx="762000" cy="259045"/>
    <xdr:sp macro="" textlink="">
      <xdr:nvSpPr>
        <xdr:cNvPr id="90" name="テキスト ボックス 89"/>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1" name="円/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行財政改革の推進により物件費の抑制に努めているものの、マイナンバー導入に係る委託料等の増加により、前年度から、ほぼ横這いとなった。</a:t>
          </a:r>
          <a:endParaRPr kumimoji="1" lang="en-US" altLang="ja-JP" sz="1300">
            <a:latin typeface="ＭＳ Ｐゴシック"/>
          </a:endParaRPr>
        </a:p>
        <a:p>
          <a:r>
            <a:rPr kumimoji="1" lang="ja-JP" altLang="en-US" sz="1300">
              <a:latin typeface="ＭＳ Ｐゴシック"/>
            </a:rPr>
            <a:t>　今後も職員数の減などに伴う委託料や臨時職員に係る経費の増加が想定され、コスト軽減の取組みが求められている。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158024</xdr:rowOff>
    </xdr:from>
    <xdr:to>
      <xdr:col>24</xdr:col>
      <xdr:colOff>31750</xdr:colOff>
      <xdr:row>16</xdr:row>
      <xdr:rowOff>6169</xdr:rowOff>
    </xdr:to>
    <xdr:cxnSp macro="">
      <xdr:nvCxnSpPr>
        <xdr:cNvPr id="127" name="直線コネクタ 126"/>
        <xdr:cNvCxnSpPr/>
      </xdr:nvCxnSpPr>
      <xdr:spPr>
        <a:xfrm flipV="1">
          <a:off x="15671800" y="27297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6169</xdr:rowOff>
    </xdr:from>
    <xdr:to>
      <xdr:col>22</xdr:col>
      <xdr:colOff>565150</xdr:colOff>
      <xdr:row>16</xdr:row>
      <xdr:rowOff>6169</xdr:rowOff>
    </xdr:to>
    <xdr:cxnSp macro="">
      <xdr:nvCxnSpPr>
        <xdr:cNvPr id="130" name="直線コネクタ 129"/>
        <xdr:cNvCxnSpPr/>
      </xdr:nvCxnSpPr>
      <xdr:spPr>
        <a:xfrm>
          <a:off x="14782800" y="2749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99241</xdr:rowOff>
    </xdr:from>
    <xdr:to>
      <xdr:col>21</xdr:col>
      <xdr:colOff>361950</xdr:colOff>
      <xdr:row>16</xdr:row>
      <xdr:rowOff>6169</xdr:rowOff>
    </xdr:to>
    <xdr:cxnSp macro="">
      <xdr:nvCxnSpPr>
        <xdr:cNvPr id="133" name="直線コネクタ 132"/>
        <xdr:cNvCxnSpPr/>
      </xdr:nvCxnSpPr>
      <xdr:spPr>
        <a:xfrm>
          <a:off x="13893800" y="26709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99241</xdr:rowOff>
    </xdr:to>
    <xdr:cxnSp macro="">
      <xdr:nvCxnSpPr>
        <xdr:cNvPr id="136" name="直線コネクタ 135"/>
        <xdr:cNvCxnSpPr/>
      </xdr:nvCxnSpPr>
      <xdr:spPr>
        <a:xfrm>
          <a:off x="13004800" y="259261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107224</xdr:rowOff>
    </xdr:from>
    <xdr:to>
      <xdr:col>24</xdr:col>
      <xdr:colOff>82550</xdr:colOff>
      <xdr:row>16</xdr:row>
      <xdr:rowOff>37374</xdr:rowOff>
    </xdr:to>
    <xdr:sp macro="" textlink="">
      <xdr:nvSpPr>
        <xdr:cNvPr id="146" name="円/楕円 145"/>
        <xdr:cNvSpPr/>
      </xdr:nvSpPr>
      <xdr:spPr>
        <a:xfrm>
          <a:off x="164592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123751</xdr:rowOff>
    </xdr:from>
    <xdr:ext cx="762000" cy="259045"/>
    <xdr:sp macro="" textlink="">
      <xdr:nvSpPr>
        <xdr:cNvPr id="147" name="物件費該当値テキスト"/>
        <xdr:cNvSpPr txBox="1"/>
      </xdr:nvSpPr>
      <xdr:spPr>
        <a:xfrm>
          <a:off x="16598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126819</xdr:rowOff>
    </xdr:from>
    <xdr:to>
      <xdr:col>22</xdr:col>
      <xdr:colOff>615950</xdr:colOff>
      <xdr:row>16</xdr:row>
      <xdr:rowOff>56969</xdr:rowOff>
    </xdr:to>
    <xdr:sp macro="" textlink="">
      <xdr:nvSpPr>
        <xdr:cNvPr id="148" name="円/楕円 147"/>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67146</xdr:rowOff>
    </xdr:from>
    <xdr:ext cx="736600" cy="259045"/>
    <xdr:sp macro="" textlink="">
      <xdr:nvSpPr>
        <xdr:cNvPr id="149" name="テキスト ボックス 148"/>
        <xdr:cNvSpPr txBox="1"/>
      </xdr:nvSpPr>
      <xdr:spPr>
        <a:xfrm>
          <a:off x="15290800" y="246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126819</xdr:rowOff>
    </xdr:from>
    <xdr:to>
      <xdr:col>21</xdr:col>
      <xdr:colOff>412750</xdr:colOff>
      <xdr:row>16</xdr:row>
      <xdr:rowOff>56969</xdr:rowOff>
    </xdr:to>
    <xdr:sp macro="" textlink="">
      <xdr:nvSpPr>
        <xdr:cNvPr id="150" name="円/楕円 149"/>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67146</xdr:rowOff>
    </xdr:from>
    <xdr:ext cx="762000" cy="259045"/>
    <xdr:sp macro="" textlink="">
      <xdr:nvSpPr>
        <xdr:cNvPr id="151" name="テキスト ボックス 150"/>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48441</xdr:rowOff>
    </xdr:from>
    <xdr:to>
      <xdr:col>20</xdr:col>
      <xdr:colOff>209550</xdr:colOff>
      <xdr:row>15</xdr:row>
      <xdr:rowOff>150041</xdr:rowOff>
    </xdr:to>
    <xdr:sp macro="" textlink="">
      <xdr:nvSpPr>
        <xdr:cNvPr id="152" name="円/楕円 151"/>
        <xdr:cNvSpPr/>
      </xdr:nvSpPr>
      <xdr:spPr>
        <a:xfrm>
          <a:off x="13843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160218</xdr:rowOff>
    </xdr:from>
    <xdr:ext cx="762000" cy="259045"/>
    <xdr:sp macro="" textlink="">
      <xdr:nvSpPr>
        <xdr:cNvPr id="153" name="テキスト ボックス 152"/>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4" name="円/楕円 153"/>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5" name="テキスト ボックス 154"/>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全国・県・類似団体平均を下回っているものの、児童福祉関連経費の増等により前年度から</a:t>
          </a:r>
          <a:r>
            <a:rPr kumimoji="1" lang="en-US" altLang="ja-JP" sz="1300">
              <a:latin typeface="ＭＳ Ｐゴシック"/>
            </a:rPr>
            <a:t>0.4</a:t>
          </a:r>
          <a:r>
            <a:rPr kumimoji="1" lang="ja-JP" altLang="en-US" sz="1300">
              <a:latin typeface="ＭＳ Ｐゴシック"/>
            </a:rPr>
            <a:t>ポイント増加している。今後も少子化対策や高齢社会対応への経費は今後も増加すると予想される。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133350</xdr:rowOff>
    </xdr:to>
    <xdr:cxnSp macro="">
      <xdr:nvCxnSpPr>
        <xdr:cNvPr id="188" name="直線コネクタ 187"/>
        <xdr:cNvCxnSpPr/>
      </xdr:nvCxnSpPr>
      <xdr:spPr>
        <a:xfrm>
          <a:off x="3987800" y="9512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82550</xdr:rowOff>
    </xdr:to>
    <xdr:cxnSp macro="">
      <xdr:nvCxnSpPr>
        <xdr:cNvPr id="191" name="直線コネクタ 190"/>
        <xdr:cNvCxnSpPr/>
      </xdr:nvCxnSpPr>
      <xdr:spPr>
        <a:xfrm>
          <a:off x="3098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31750</xdr:rowOff>
    </xdr:to>
    <xdr:cxnSp macro="">
      <xdr:nvCxnSpPr>
        <xdr:cNvPr id="194" name="直線コネクタ 193"/>
        <xdr:cNvCxnSpPr/>
      </xdr:nvCxnSpPr>
      <xdr:spPr>
        <a:xfrm>
          <a:off x="2209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54</xdr:row>
      <xdr:rowOff>152400</xdr:rowOff>
    </xdr:to>
    <xdr:cxnSp macro="">
      <xdr:nvCxnSpPr>
        <xdr:cNvPr id="197" name="直線コネクタ 196"/>
        <xdr:cNvCxnSpPr/>
      </xdr:nvCxnSpPr>
      <xdr:spPr>
        <a:xfrm>
          <a:off x="1320800" y="933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07" name="円/楕円 206"/>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99077</xdr:rowOff>
    </xdr:from>
    <xdr:ext cx="762000" cy="259045"/>
    <xdr:sp macro="" textlink="">
      <xdr:nvSpPr>
        <xdr:cNvPr id="208"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09" name="円/楕円 208"/>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10" name="テキスト ボックス 209"/>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1" name="円/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101600</xdr:rowOff>
    </xdr:from>
    <xdr:to>
      <xdr:col>3</xdr:col>
      <xdr:colOff>193675</xdr:colOff>
      <xdr:row>55</xdr:row>
      <xdr:rowOff>31750</xdr:rowOff>
    </xdr:to>
    <xdr:sp macro="" textlink="">
      <xdr:nvSpPr>
        <xdr:cNvPr id="213" name="円/楕円 212"/>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41927</xdr:rowOff>
    </xdr:from>
    <xdr:ext cx="762000" cy="259045"/>
    <xdr:sp macro="" textlink="">
      <xdr:nvSpPr>
        <xdr:cNvPr id="214" name="テキスト ボックス 213"/>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5" name="円/楕円 214"/>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6" name="テキスト ボックス 215"/>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1.4</a:t>
          </a:r>
          <a:r>
            <a:rPr kumimoji="1" lang="ja-JP" altLang="en-US" sz="1300">
              <a:latin typeface="ＭＳ Ｐゴシック"/>
            </a:rPr>
            <a:t>ポイントの減となった。この要因としては公共下水道事業会計への繰出金の減によるものである。</a:t>
          </a:r>
          <a:endParaRPr kumimoji="1" lang="en-US" altLang="ja-JP" sz="1300">
            <a:latin typeface="ＭＳ Ｐゴシック"/>
          </a:endParaRPr>
        </a:p>
        <a:p>
          <a:r>
            <a:rPr kumimoji="1" lang="ja-JP" altLang="en-US" sz="1300">
              <a:latin typeface="ＭＳ Ｐゴシック"/>
            </a:rPr>
            <a:t>　各特別会計への繰出しについては、繰出基準を原則としているが、引き続き事業会計の担うべき費用負担と行政需要のバランスに留意するよう努める。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142240</xdr:rowOff>
    </xdr:to>
    <xdr:cxnSp macro="">
      <xdr:nvCxnSpPr>
        <xdr:cNvPr id="249" name="直線コネクタ 248"/>
        <xdr:cNvCxnSpPr/>
      </xdr:nvCxnSpPr>
      <xdr:spPr>
        <a:xfrm flipV="1">
          <a:off x="15671800" y="9636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46990</xdr:rowOff>
    </xdr:to>
    <xdr:cxnSp macro="">
      <xdr:nvCxnSpPr>
        <xdr:cNvPr id="252" name="直線コネクタ 251"/>
        <xdr:cNvCxnSpPr/>
      </xdr:nvCxnSpPr>
      <xdr:spPr>
        <a:xfrm flipV="1">
          <a:off x="14782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46990</xdr:rowOff>
    </xdr:to>
    <xdr:cxnSp macro="">
      <xdr:nvCxnSpPr>
        <xdr:cNvPr id="255" name="直線コネクタ 254"/>
        <xdr:cNvCxnSpPr/>
      </xdr:nvCxnSpPr>
      <xdr:spPr>
        <a:xfrm>
          <a:off x="13893800" y="9674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134620</xdr:rowOff>
    </xdr:to>
    <xdr:cxnSp macro="">
      <xdr:nvCxnSpPr>
        <xdr:cNvPr id="258" name="直線コネクタ 257"/>
        <xdr:cNvCxnSpPr/>
      </xdr:nvCxnSpPr>
      <xdr:spPr>
        <a:xfrm flipV="1">
          <a:off x="13004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8" name="円/楕円 26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0" name="円/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1" name="テキスト ボックス 270"/>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2" name="円/楕円 271"/>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3" name="テキスト ボックス 272"/>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4" name="円/楕円 273"/>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5" name="テキスト ボックス 274"/>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6" name="円/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7" name="テキスト ボックス 276"/>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一部事務組合に係る負担金が大半を占めている状況にある。</a:t>
          </a:r>
          <a:endParaRPr kumimoji="1" lang="en-US" altLang="ja-JP" sz="1300">
            <a:latin typeface="ＭＳ Ｐゴシック"/>
          </a:endParaRPr>
        </a:p>
        <a:p>
          <a:r>
            <a:rPr kumimoji="1" lang="ja-JP" altLang="en-US" sz="1300">
              <a:latin typeface="ＭＳ Ｐゴシック"/>
            </a:rPr>
            <a:t>　今後も柴田斎苑整備、仙南芸術文化センターの大規模改修が控えており、増加傾向が続くものと想定している。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28702</xdr:rowOff>
    </xdr:to>
    <xdr:cxnSp macro="">
      <xdr:nvCxnSpPr>
        <xdr:cNvPr id="307" name="直線コネクタ 306"/>
        <xdr:cNvCxnSpPr/>
      </xdr:nvCxnSpPr>
      <xdr:spPr>
        <a:xfrm flipV="1">
          <a:off x="15671800" y="66878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159004</xdr:rowOff>
    </xdr:from>
    <xdr:to>
      <xdr:col>22</xdr:col>
      <xdr:colOff>565150</xdr:colOff>
      <xdr:row>39</xdr:row>
      <xdr:rowOff>28702</xdr:rowOff>
    </xdr:to>
    <xdr:cxnSp macro="">
      <xdr:nvCxnSpPr>
        <xdr:cNvPr id="310" name="直線コネクタ 309"/>
        <xdr:cNvCxnSpPr/>
      </xdr:nvCxnSpPr>
      <xdr:spPr>
        <a:xfrm>
          <a:off x="14782800" y="6674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38</xdr:row>
      <xdr:rowOff>159004</xdr:rowOff>
    </xdr:to>
    <xdr:cxnSp macro="">
      <xdr:nvCxnSpPr>
        <xdr:cNvPr id="313" name="直線コネクタ 312"/>
        <xdr:cNvCxnSpPr/>
      </xdr:nvCxnSpPr>
      <xdr:spPr>
        <a:xfrm>
          <a:off x="13893800" y="6628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113284</xdr:rowOff>
    </xdr:to>
    <xdr:cxnSp macro="">
      <xdr:nvCxnSpPr>
        <xdr:cNvPr id="316" name="直線コネクタ 315"/>
        <xdr:cNvCxnSpPr/>
      </xdr:nvCxnSpPr>
      <xdr:spPr>
        <a:xfrm>
          <a:off x="13004800" y="6605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26" name="円/楕円 325"/>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27"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28" name="円/楕円 327"/>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29" name="テキスト ボックス 328"/>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108204</xdr:rowOff>
    </xdr:from>
    <xdr:to>
      <xdr:col>21</xdr:col>
      <xdr:colOff>412750</xdr:colOff>
      <xdr:row>39</xdr:row>
      <xdr:rowOff>38354</xdr:rowOff>
    </xdr:to>
    <xdr:sp macro="" textlink="">
      <xdr:nvSpPr>
        <xdr:cNvPr id="330" name="円/楕円 329"/>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23131</xdr:rowOff>
    </xdr:from>
    <xdr:ext cx="762000" cy="259045"/>
    <xdr:sp macro="" textlink="">
      <xdr:nvSpPr>
        <xdr:cNvPr id="331" name="テキスト ボックス 330"/>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62484</xdr:rowOff>
    </xdr:from>
    <xdr:to>
      <xdr:col>20</xdr:col>
      <xdr:colOff>209550</xdr:colOff>
      <xdr:row>38</xdr:row>
      <xdr:rowOff>164084</xdr:rowOff>
    </xdr:to>
    <xdr:sp macro="" textlink="">
      <xdr:nvSpPr>
        <xdr:cNvPr id="332" name="円/楕円 331"/>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148861</xdr:rowOff>
    </xdr:from>
    <xdr:ext cx="762000" cy="259045"/>
    <xdr:sp macro="" textlink="">
      <xdr:nvSpPr>
        <xdr:cNvPr id="333" name="テキスト ボックス 332"/>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34" name="円/楕円 333"/>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35" name="テキスト ボックス 334"/>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繰上償還の実施等により、公債費は減少傾向にあり、前年度から</a:t>
          </a:r>
          <a:r>
            <a:rPr kumimoji="1" lang="en-US" altLang="ja-JP" sz="1300">
              <a:latin typeface="ＭＳ Ｐゴシック"/>
            </a:rPr>
            <a:t>1.2</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今後、老朽化した施設の更新・大規模改修が控えており、計画的な事業計画と財源の確保が求められている。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75</xdr:row>
      <xdr:rowOff>8890</xdr:rowOff>
    </xdr:to>
    <xdr:cxnSp macro="">
      <xdr:nvCxnSpPr>
        <xdr:cNvPr id="368" name="直線コネクタ 367"/>
        <xdr:cNvCxnSpPr/>
      </xdr:nvCxnSpPr>
      <xdr:spPr>
        <a:xfrm flipV="1">
          <a:off x="3987800" y="12776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100330</xdr:rowOff>
    </xdr:to>
    <xdr:cxnSp macro="">
      <xdr:nvCxnSpPr>
        <xdr:cNvPr id="371" name="直線コネクタ 370"/>
        <xdr:cNvCxnSpPr/>
      </xdr:nvCxnSpPr>
      <xdr:spPr>
        <a:xfrm flipV="1">
          <a:off x="3098800" y="12867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107950</xdr:rowOff>
    </xdr:to>
    <xdr:cxnSp macro="">
      <xdr:nvCxnSpPr>
        <xdr:cNvPr id="374" name="直線コネクタ 373"/>
        <xdr:cNvCxnSpPr/>
      </xdr:nvCxnSpPr>
      <xdr:spPr>
        <a:xfrm flipV="1">
          <a:off x="2209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107950</xdr:rowOff>
    </xdr:from>
    <xdr:to>
      <xdr:col>3</xdr:col>
      <xdr:colOff>142875</xdr:colOff>
      <xdr:row>75</xdr:row>
      <xdr:rowOff>130810</xdr:rowOff>
    </xdr:to>
    <xdr:cxnSp macro="">
      <xdr:nvCxnSpPr>
        <xdr:cNvPr id="377" name="直線コネクタ 376"/>
        <xdr:cNvCxnSpPr/>
      </xdr:nvCxnSpPr>
      <xdr:spPr>
        <a:xfrm flipV="1">
          <a:off x="1320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87" name="円/楕円 386"/>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54627</xdr:rowOff>
    </xdr:from>
    <xdr:ext cx="762000" cy="259045"/>
    <xdr:sp macro="" textlink="">
      <xdr:nvSpPr>
        <xdr:cNvPr id="388"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89" name="円/楕円 388"/>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0" name="テキスト ボックス 389"/>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1" name="円/楕円 390"/>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2" name="テキスト ボックス 391"/>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93" name="円/楕円 392"/>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94" name="テキスト ボックス 393"/>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5" name="円/楕円 394"/>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20337</xdr:rowOff>
    </xdr:from>
    <xdr:ext cx="762000" cy="259045"/>
    <xdr:sp macro="" textlink="">
      <xdr:nvSpPr>
        <xdr:cNvPr id="396" name="テキスト ボックス 395"/>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全国・県・類似団体平均を上回っている要因は、補助費において、一部事務組合への負担金の割合が高いことが挙げられる。</a:t>
          </a:r>
          <a:endParaRPr kumimoji="1" lang="en-US" altLang="ja-JP" sz="1300" baseline="0">
            <a:latin typeface="ＭＳ Ｐゴシック"/>
          </a:endParaRPr>
        </a:p>
        <a:p>
          <a:r>
            <a:rPr kumimoji="1" lang="ja-JP" altLang="en-US" sz="1300" baseline="0">
              <a:latin typeface="ＭＳ Ｐゴシック"/>
            </a:rPr>
            <a:t>　前年度から</a:t>
          </a:r>
          <a:r>
            <a:rPr kumimoji="1" lang="en-US" altLang="ja-JP" sz="1300" baseline="0">
              <a:latin typeface="ＭＳ Ｐゴシック"/>
            </a:rPr>
            <a:t>3.3</a:t>
          </a:r>
          <a:r>
            <a:rPr kumimoji="1" lang="ja-JP" altLang="en-US" sz="1300" baseline="0">
              <a:latin typeface="ＭＳ Ｐゴシック"/>
            </a:rPr>
            <a:t>ポイント減少した要因は、経常経費に占める人件費と繰出金の割合が減少したことによるものである。</a:t>
          </a:r>
          <a:endParaRPr kumimoji="1" lang="en-US" altLang="ja-JP" sz="1300" baseline="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88137</xdr:rowOff>
    </xdr:to>
    <xdr:cxnSp macro="">
      <xdr:nvCxnSpPr>
        <xdr:cNvPr id="427" name="直線コネクタ 426"/>
        <xdr:cNvCxnSpPr/>
      </xdr:nvCxnSpPr>
      <xdr:spPr>
        <a:xfrm flipV="1">
          <a:off x="15671800" y="13481813"/>
          <a:ext cx="8382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78994</xdr:rowOff>
    </xdr:from>
    <xdr:to>
      <xdr:col>22</xdr:col>
      <xdr:colOff>565150</xdr:colOff>
      <xdr:row>79</xdr:row>
      <xdr:rowOff>88137</xdr:rowOff>
    </xdr:to>
    <xdr:cxnSp macro="">
      <xdr:nvCxnSpPr>
        <xdr:cNvPr id="430" name="直線コネクタ 429"/>
        <xdr:cNvCxnSpPr/>
      </xdr:nvCxnSpPr>
      <xdr:spPr>
        <a:xfrm>
          <a:off x="14782800" y="13623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79</xdr:row>
      <xdr:rowOff>78994</xdr:rowOff>
    </xdr:to>
    <xdr:cxnSp macro="">
      <xdr:nvCxnSpPr>
        <xdr:cNvPr id="433" name="直線コネクタ 432"/>
        <xdr:cNvCxnSpPr/>
      </xdr:nvCxnSpPr>
      <xdr:spPr>
        <a:xfrm>
          <a:off x="13893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165863</xdr:rowOff>
    </xdr:from>
    <xdr:to>
      <xdr:col>20</xdr:col>
      <xdr:colOff>158750</xdr:colOff>
      <xdr:row>78</xdr:row>
      <xdr:rowOff>85852</xdr:rowOff>
    </xdr:to>
    <xdr:cxnSp macro="">
      <xdr:nvCxnSpPr>
        <xdr:cNvPr id="436" name="直線コネクタ 435"/>
        <xdr:cNvCxnSpPr/>
      </xdr:nvCxnSpPr>
      <xdr:spPr>
        <a:xfrm>
          <a:off x="13004800" y="133675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6" name="円/楕円 445"/>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47"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37337</xdr:rowOff>
    </xdr:from>
    <xdr:to>
      <xdr:col>22</xdr:col>
      <xdr:colOff>615950</xdr:colOff>
      <xdr:row>79</xdr:row>
      <xdr:rowOff>138937</xdr:rowOff>
    </xdr:to>
    <xdr:sp macro="" textlink="">
      <xdr:nvSpPr>
        <xdr:cNvPr id="448" name="円/楕円 447"/>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123714</xdr:rowOff>
    </xdr:from>
    <xdr:ext cx="736600" cy="259045"/>
    <xdr:sp macro="" textlink="">
      <xdr:nvSpPr>
        <xdr:cNvPr id="449" name="テキスト ボックス 448"/>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50" name="円/楕円 449"/>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51" name="テキスト ボックス 450"/>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2" name="円/楕円 451"/>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53" name="テキスト ボックス 452"/>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4" name="円/楕円 453"/>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55" name="テキスト ボックス 454"/>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宮城県大河原町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22133</xdr:rowOff>
    </xdr:from>
    <xdr:to>
      <xdr:col>4</xdr:col>
      <xdr:colOff>1117600</xdr:colOff>
      <xdr:row>17</xdr:row>
      <xdr:rowOff>72963</xdr:rowOff>
    </xdr:to>
    <xdr:cxnSp macro="">
      <xdr:nvCxnSpPr>
        <xdr:cNvPr id="52" name="直線コネクタ 51"/>
        <xdr:cNvCxnSpPr/>
      </xdr:nvCxnSpPr>
      <xdr:spPr bwMode="auto">
        <a:xfrm>
          <a:off x="5003800" y="2984408"/>
          <a:ext cx="647700" cy="5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22133</xdr:rowOff>
    </xdr:from>
    <xdr:to>
      <xdr:col>4</xdr:col>
      <xdr:colOff>469900</xdr:colOff>
      <xdr:row>17</xdr:row>
      <xdr:rowOff>46184</xdr:rowOff>
    </xdr:to>
    <xdr:cxnSp macro="">
      <xdr:nvCxnSpPr>
        <xdr:cNvPr id="55" name="直線コネクタ 54"/>
        <xdr:cNvCxnSpPr/>
      </xdr:nvCxnSpPr>
      <xdr:spPr bwMode="auto">
        <a:xfrm flipV="1">
          <a:off x="4305300" y="2984408"/>
          <a:ext cx="698500" cy="2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166624</xdr:rowOff>
    </xdr:from>
    <xdr:to>
      <xdr:col>3</xdr:col>
      <xdr:colOff>904875</xdr:colOff>
      <xdr:row>17</xdr:row>
      <xdr:rowOff>46184</xdr:rowOff>
    </xdr:to>
    <xdr:cxnSp macro="">
      <xdr:nvCxnSpPr>
        <xdr:cNvPr id="58" name="直線コネクタ 57"/>
        <xdr:cNvCxnSpPr/>
      </xdr:nvCxnSpPr>
      <xdr:spPr bwMode="auto">
        <a:xfrm>
          <a:off x="3606800" y="2957449"/>
          <a:ext cx="698500" cy="5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134179</xdr:rowOff>
    </xdr:from>
    <xdr:to>
      <xdr:col>3</xdr:col>
      <xdr:colOff>206375</xdr:colOff>
      <xdr:row>16</xdr:row>
      <xdr:rowOff>166624</xdr:rowOff>
    </xdr:to>
    <xdr:cxnSp macro="">
      <xdr:nvCxnSpPr>
        <xdr:cNvPr id="61" name="直線コネクタ 60"/>
        <xdr:cNvCxnSpPr/>
      </xdr:nvCxnSpPr>
      <xdr:spPr bwMode="auto">
        <a:xfrm>
          <a:off x="2908300" y="2925004"/>
          <a:ext cx="698500" cy="32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22163</xdr:rowOff>
    </xdr:from>
    <xdr:to>
      <xdr:col>5</xdr:col>
      <xdr:colOff>34925</xdr:colOff>
      <xdr:row>17</xdr:row>
      <xdr:rowOff>123763</xdr:rowOff>
    </xdr:to>
    <xdr:sp macro="" textlink="">
      <xdr:nvSpPr>
        <xdr:cNvPr id="71" name="円/楕円 70"/>
        <xdr:cNvSpPr/>
      </xdr:nvSpPr>
      <xdr:spPr bwMode="auto">
        <a:xfrm>
          <a:off x="5600700" y="298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38690</xdr:rowOff>
    </xdr:from>
    <xdr:ext cx="762000" cy="259045"/>
    <xdr:sp macro="" textlink="">
      <xdr:nvSpPr>
        <xdr:cNvPr id="72" name="人口1人当たり決算額の推移該当値テキスト130"/>
        <xdr:cNvSpPr txBox="1"/>
      </xdr:nvSpPr>
      <xdr:spPr>
        <a:xfrm>
          <a:off x="5740400" y="282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142783</xdr:rowOff>
    </xdr:from>
    <xdr:to>
      <xdr:col>4</xdr:col>
      <xdr:colOff>520700</xdr:colOff>
      <xdr:row>17</xdr:row>
      <xdr:rowOff>72933</xdr:rowOff>
    </xdr:to>
    <xdr:sp macro="" textlink="">
      <xdr:nvSpPr>
        <xdr:cNvPr id="73" name="円/楕円 72"/>
        <xdr:cNvSpPr/>
      </xdr:nvSpPr>
      <xdr:spPr bwMode="auto">
        <a:xfrm>
          <a:off x="4953000" y="293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83110</xdr:rowOff>
    </xdr:from>
    <xdr:ext cx="736600" cy="259045"/>
    <xdr:sp macro="" textlink="">
      <xdr:nvSpPr>
        <xdr:cNvPr id="74" name="テキスト ボックス 73"/>
        <xdr:cNvSpPr txBox="1"/>
      </xdr:nvSpPr>
      <xdr:spPr>
        <a:xfrm>
          <a:off x="4622800" y="270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166834</xdr:rowOff>
    </xdr:from>
    <xdr:to>
      <xdr:col>3</xdr:col>
      <xdr:colOff>955675</xdr:colOff>
      <xdr:row>17</xdr:row>
      <xdr:rowOff>96984</xdr:rowOff>
    </xdr:to>
    <xdr:sp macro="" textlink="">
      <xdr:nvSpPr>
        <xdr:cNvPr id="75" name="円/楕円 74"/>
        <xdr:cNvSpPr/>
      </xdr:nvSpPr>
      <xdr:spPr bwMode="auto">
        <a:xfrm>
          <a:off x="4254500" y="295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107161</xdr:rowOff>
    </xdr:from>
    <xdr:ext cx="762000" cy="259045"/>
    <xdr:sp macro="" textlink="">
      <xdr:nvSpPr>
        <xdr:cNvPr id="76" name="テキスト ボックス 75"/>
        <xdr:cNvSpPr txBox="1"/>
      </xdr:nvSpPr>
      <xdr:spPr>
        <a:xfrm>
          <a:off x="3924300" y="272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115824</xdr:rowOff>
    </xdr:from>
    <xdr:to>
      <xdr:col>3</xdr:col>
      <xdr:colOff>257175</xdr:colOff>
      <xdr:row>17</xdr:row>
      <xdr:rowOff>45974</xdr:rowOff>
    </xdr:to>
    <xdr:sp macro="" textlink="">
      <xdr:nvSpPr>
        <xdr:cNvPr id="77" name="円/楕円 76"/>
        <xdr:cNvSpPr/>
      </xdr:nvSpPr>
      <xdr:spPr bwMode="auto">
        <a:xfrm>
          <a:off x="3556000" y="290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56151</xdr:rowOff>
    </xdr:from>
    <xdr:ext cx="762000" cy="259045"/>
    <xdr:sp macro="" textlink="">
      <xdr:nvSpPr>
        <xdr:cNvPr id="78" name="テキスト ボックス 77"/>
        <xdr:cNvSpPr txBox="1"/>
      </xdr:nvSpPr>
      <xdr:spPr>
        <a:xfrm>
          <a:off x="3225800" y="267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79,990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83379</xdr:rowOff>
    </xdr:from>
    <xdr:to>
      <xdr:col>2</xdr:col>
      <xdr:colOff>692150</xdr:colOff>
      <xdr:row>17</xdr:row>
      <xdr:rowOff>13529</xdr:rowOff>
    </xdr:to>
    <xdr:sp macro="" textlink="">
      <xdr:nvSpPr>
        <xdr:cNvPr id="79" name="円/楕円 78"/>
        <xdr:cNvSpPr/>
      </xdr:nvSpPr>
      <xdr:spPr bwMode="auto">
        <a:xfrm>
          <a:off x="2857500" y="2874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23706</xdr:rowOff>
    </xdr:from>
    <xdr:ext cx="762000" cy="259045"/>
    <xdr:sp macro="" textlink="">
      <xdr:nvSpPr>
        <xdr:cNvPr id="80" name="テキスト ボックス 79"/>
        <xdr:cNvSpPr txBox="1"/>
      </xdr:nvSpPr>
      <xdr:spPr>
        <a:xfrm>
          <a:off x="2527300" y="264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196037</xdr:rowOff>
    </xdr:from>
    <xdr:to>
      <xdr:col>4</xdr:col>
      <xdr:colOff>1117600</xdr:colOff>
      <xdr:row>37</xdr:row>
      <xdr:rowOff>216383</xdr:rowOff>
    </xdr:to>
    <xdr:cxnSp macro="">
      <xdr:nvCxnSpPr>
        <xdr:cNvPr id="115" name="直線コネクタ 114"/>
        <xdr:cNvCxnSpPr/>
      </xdr:nvCxnSpPr>
      <xdr:spPr bwMode="auto">
        <a:xfrm>
          <a:off x="5003800" y="7320737"/>
          <a:ext cx="6477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110573</xdr:rowOff>
    </xdr:from>
    <xdr:to>
      <xdr:col>4</xdr:col>
      <xdr:colOff>469900</xdr:colOff>
      <xdr:row>37</xdr:row>
      <xdr:rowOff>196037</xdr:rowOff>
    </xdr:to>
    <xdr:cxnSp macro="">
      <xdr:nvCxnSpPr>
        <xdr:cNvPr id="118" name="直線コネクタ 117"/>
        <xdr:cNvCxnSpPr/>
      </xdr:nvCxnSpPr>
      <xdr:spPr bwMode="auto">
        <a:xfrm>
          <a:off x="4305300" y="7063823"/>
          <a:ext cx="698500" cy="25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110573</xdr:rowOff>
    </xdr:from>
    <xdr:to>
      <xdr:col>3</xdr:col>
      <xdr:colOff>904875</xdr:colOff>
      <xdr:row>37</xdr:row>
      <xdr:rowOff>14888</xdr:rowOff>
    </xdr:to>
    <xdr:cxnSp macro="">
      <xdr:nvCxnSpPr>
        <xdr:cNvPr id="121" name="直線コネクタ 120"/>
        <xdr:cNvCxnSpPr/>
      </xdr:nvCxnSpPr>
      <xdr:spPr bwMode="auto">
        <a:xfrm flipV="1">
          <a:off x="3606800" y="7063823"/>
          <a:ext cx="698500" cy="7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29257</xdr:rowOff>
    </xdr:from>
    <xdr:to>
      <xdr:col>3</xdr:col>
      <xdr:colOff>206375</xdr:colOff>
      <xdr:row>37</xdr:row>
      <xdr:rowOff>14888</xdr:rowOff>
    </xdr:to>
    <xdr:cxnSp macro="">
      <xdr:nvCxnSpPr>
        <xdr:cNvPr id="124" name="直線コネクタ 123"/>
        <xdr:cNvCxnSpPr/>
      </xdr:nvCxnSpPr>
      <xdr:spPr bwMode="auto">
        <a:xfrm>
          <a:off x="2908300" y="6982507"/>
          <a:ext cx="698500" cy="15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165583</xdr:rowOff>
    </xdr:from>
    <xdr:to>
      <xdr:col>5</xdr:col>
      <xdr:colOff>34925</xdr:colOff>
      <xdr:row>37</xdr:row>
      <xdr:rowOff>267183</xdr:rowOff>
    </xdr:to>
    <xdr:sp macro="" textlink="">
      <xdr:nvSpPr>
        <xdr:cNvPr id="134" name="円/楕円 133"/>
        <xdr:cNvSpPr/>
      </xdr:nvSpPr>
      <xdr:spPr bwMode="auto">
        <a:xfrm>
          <a:off x="5600700" y="729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74160</xdr:rowOff>
    </xdr:from>
    <xdr:ext cx="762000" cy="259045"/>
    <xdr:sp macro="" textlink="">
      <xdr:nvSpPr>
        <xdr:cNvPr id="135" name="人口1人当たり決算額の推移該当値テキスト445"/>
        <xdr:cNvSpPr txBox="1"/>
      </xdr:nvSpPr>
      <xdr:spPr>
        <a:xfrm>
          <a:off x="5740400" y="719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145237</xdr:rowOff>
    </xdr:from>
    <xdr:to>
      <xdr:col>4</xdr:col>
      <xdr:colOff>520700</xdr:colOff>
      <xdr:row>37</xdr:row>
      <xdr:rowOff>246837</xdr:rowOff>
    </xdr:to>
    <xdr:sp macro="" textlink="">
      <xdr:nvSpPr>
        <xdr:cNvPr id="136" name="円/楕円 135"/>
        <xdr:cNvSpPr/>
      </xdr:nvSpPr>
      <xdr:spPr bwMode="auto">
        <a:xfrm>
          <a:off x="4953000" y="726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231614</xdr:rowOff>
    </xdr:from>
    <xdr:ext cx="736600" cy="259045"/>
    <xdr:sp macro="" textlink="">
      <xdr:nvSpPr>
        <xdr:cNvPr id="137" name="テキスト ボックス 136"/>
        <xdr:cNvSpPr txBox="1"/>
      </xdr:nvSpPr>
      <xdr:spPr>
        <a:xfrm>
          <a:off x="4622800" y="735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59773</xdr:rowOff>
    </xdr:from>
    <xdr:to>
      <xdr:col>3</xdr:col>
      <xdr:colOff>955675</xdr:colOff>
      <xdr:row>36</xdr:row>
      <xdr:rowOff>161373</xdr:rowOff>
    </xdr:to>
    <xdr:sp macro="" textlink="">
      <xdr:nvSpPr>
        <xdr:cNvPr id="138" name="円/楕円 137"/>
        <xdr:cNvSpPr/>
      </xdr:nvSpPr>
      <xdr:spPr bwMode="auto">
        <a:xfrm>
          <a:off x="4254500" y="701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146150</xdr:rowOff>
    </xdr:from>
    <xdr:ext cx="762000" cy="259045"/>
    <xdr:sp macro="" textlink="">
      <xdr:nvSpPr>
        <xdr:cNvPr id="139" name="テキスト ボックス 138"/>
        <xdr:cNvSpPr txBox="1"/>
      </xdr:nvSpPr>
      <xdr:spPr>
        <a:xfrm>
          <a:off x="3924300" y="709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135538</xdr:rowOff>
    </xdr:from>
    <xdr:to>
      <xdr:col>3</xdr:col>
      <xdr:colOff>257175</xdr:colOff>
      <xdr:row>37</xdr:row>
      <xdr:rowOff>65688</xdr:rowOff>
    </xdr:to>
    <xdr:sp macro="" textlink="">
      <xdr:nvSpPr>
        <xdr:cNvPr id="140" name="円/楕円 139"/>
        <xdr:cNvSpPr/>
      </xdr:nvSpPr>
      <xdr:spPr bwMode="auto">
        <a:xfrm>
          <a:off x="3556000" y="708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50465</xdr:rowOff>
    </xdr:from>
    <xdr:ext cx="762000" cy="259045"/>
    <xdr:sp macro="" textlink="">
      <xdr:nvSpPr>
        <xdr:cNvPr id="141" name="テキスト ボックス 140"/>
        <xdr:cNvSpPr txBox="1"/>
      </xdr:nvSpPr>
      <xdr:spPr>
        <a:xfrm>
          <a:off x="3225800" y="71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321357</xdr:rowOff>
    </xdr:from>
    <xdr:to>
      <xdr:col>2</xdr:col>
      <xdr:colOff>692150</xdr:colOff>
      <xdr:row>36</xdr:row>
      <xdr:rowOff>80057</xdr:rowOff>
    </xdr:to>
    <xdr:sp macro="" textlink="">
      <xdr:nvSpPr>
        <xdr:cNvPr id="142" name="円/楕円 141"/>
        <xdr:cNvSpPr/>
      </xdr:nvSpPr>
      <xdr:spPr bwMode="auto">
        <a:xfrm>
          <a:off x="2857500" y="693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64834</xdr:rowOff>
    </xdr:from>
    <xdr:ext cx="762000" cy="259045"/>
    <xdr:sp macro="" textlink="">
      <xdr:nvSpPr>
        <xdr:cNvPr id="143" name="テキスト ボックス 142"/>
        <xdr:cNvSpPr txBox="1"/>
      </xdr:nvSpPr>
      <xdr:spPr>
        <a:xfrm>
          <a:off x="2527300" y="701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106115</xdr:rowOff>
    </xdr:from>
    <xdr:to>
      <xdr:col>6</xdr:col>
      <xdr:colOff>511175</xdr:colOff>
      <xdr:row>36</xdr:row>
      <xdr:rowOff>123546</xdr:rowOff>
    </xdr:to>
    <xdr:cxnSp macro="">
      <xdr:nvCxnSpPr>
        <xdr:cNvPr id="61" name="直線コネクタ 60"/>
        <xdr:cNvCxnSpPr/>
      </xdr:nvCxnSpPr>
      <xdr:spPr>
        <a:xfrm>
          <a:off x="3797300" y="6278315"/>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90646</xdr:rowOff>
    </xdr:from>
    <xdr:to>
      <xdr:col>5</xdr:col>
      <xdr:colOff>358775</xdr:colOff>
      <xdr:row>36</xdr:row>
      <xdr:rowOff>106115</xdr:rowOff>
    </xdr:to>
    <xdr:cxnSp macro="">
      <xdr:nvCxnSpPr>
        <xdr:cNvPr id="64" name="直線コネクタ 63"/>
        <xdr:cNvCxnSpPr/>
      </xdr:nvCxnSpPr>
      <xdr:spPr>
        <a:xfrm>
          <a:off x="2908300" y="626284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60033</xdr:rowOff>
    </xdr:from>
    <xdr:to>
      <xdr:col>4</xdr:col>
      <xdr:colOff>155575</xdr:colOff>
      <xdr:row>36</xdr:row>
      <xdr:rowOff>90646</xdr:rowOff>
    </xdr:to>
    <xdr:cxnSp macro="">
      <xdr:nvCxnSpPr>
        <xdr:cNvPr id="67" name="直線コネクタ 66"/>
        <xdr:cNvCxnSpPr/>
      </xdr:nvCxnSpPr>
      <xdr:spPr>
        <a:xfrm>
          <a:off x="2019300" y="6232233"/>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60033</xdr:rowOff>
    </xdr:from>
    <xdr:to>
      <xdr:col>2</xdr:col>
      <xdr:colOff>638175</xdr:colOff>
      <xdr:row>36</xdr:row>
      <xdr:rowOff>62586</xdr:rowOff>
    </xdr:to>
    <xdr:cxnSp macro="">
      <xdr:nvCxnSpPr>
        <xdr:cNvPr id="70" name="直線コネクタ 69"/>
        <xdr:cNvCxnSpPr/>
      </xdr:nvCxnSpPr>
      <xdr:spPr>
        <a:xfrm flipV="1">
          <a:off x="1130300" y="623223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72746</xdr:rowOff>
    </xdr:from>
    <xdr:to>
      <xdr:col>6</xdr:col>
      <xdr:colOff>561975</xdr:colOff>
      <xdr:row>37</xdr:row>
      <xdr:rowOff>2896</xdr:rowOff>
    </xdr:to>
    <xdr:sp macro="" textlink="">
      <xdr:nvSpPr>
        <xdr:cNvPr id="80" name="円/楕円 79"/>
        <xdr:cNvSpPr/>
      </xdr:nvSpPr>
      <xdr:spPr>
        <a:xfrm>
          <a:off x="4584700" y="62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95623</xdr:rowOff>
    </xdr:from>
    <xdr:ext cx="534377" cy="259045"/>
    <xdr:sp macro="" textlink="">
      <xdr:nvSpPr>
        <xdr:cNvPr id="81" name="人件費該当値テキスト"/>
        <xdr:cNvSpPr txBox="1"/>
      </xdr:nvSpPr>
      <xdr:spPr>
        <a:xfrm>
          <a:off x="4686300" y="60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55315</xdr:rowOff>
    </xdr:from>
    <xdr:to>
      <xdr:col>5</xdr:col>
      <xdr:colOff>409575</xdr:colOff>
      <xdr:row>36</xdr:row>
      <xdr:rowOff>156915</xdr:rowOff>
    </xdr:to>
    <xdr:sp macro="" textlink="">
      <xdr:nvSpPr>
        <xdr:cNvPr id="82" name="円/楕円 81"/>
        <xdr:cNvSpPr/>
      </xdr:nvSpPr>
      <xdr:spPr>
        <a:xfrm>
          <a:off x="3746500" y="62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1992</xdr:rowOff>
    </xdr:from>
    <xdr:ext cx="534377" cy="259045"/>
    <xdr:sp macro="" textlink="">
      <xdr:nvSpPr>
        <xdr:cNvPr id="83" name="テキスト ボックス 82"/>
        <xdr:cNvSpPr txBox="1"/>
      </xdr:nvSpPr>
      <xdr:spPr>
        <a:xfrm>
          <a:off x="3530111" y="60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39846</xdr:rowOff>
    </xdr:from>
    <xdr:to>
      <xdr:col>4</xdr:col>
      <xdr:colOff>206375</xdr:colOff>
      <xdr:row>36</xdr:row>
      <xdr:rowOff>141446</xdr:rowOff>
    </xdr:to>
    <xdr:sp macro="" textlink="">
      <xdr:nvSpPr>
        <xdr:cNvPr id="84" name="円/楕円 83"/>
        <xdr:cNvSpPr/>
      </xdr:nvSpPr>
      <xdr:spPr>
        <a:xfrm>
          <a:off x="2857500" y="62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157973</xdr:rowOff>
    </xdr:from>
    <xdr:ext cx="534377" cy="259045"/>
    <xdr:sp macro="" textlink="">
      <xdr:nvSpPr>
        <xdr:cNvPr id="85" name="テキスト ボックス 84"/>
        <xdr:cNvSpPr txBox="1"/>
      </xdr:nvSpPr>
      <xdr:spPr>
        <a:xfrm>
          <a:off x="2641111" y="598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9233</xdr:rowOff>
    </xdr:from>
    <xdr:to>
      <xdr:col>3</xdr:col>
      <xdr:colOff>3175</xdr:colOff>
      <xdr:row>36</xdr:row>
      <xdr:rowOff>110833</xdr:rowOff>
    </xdr:to>
    <xdr:sp macro="" textlink="">
      <xdr:nvSpPr>
        <xdr:cNvPr id="86" name="円/楕円 85"/>
        <xdr:cNvSpPr/>
      </xdr:nvSpPr>
      <xdr:spPr>
        <a:xfrm>
          <a:off x="1968500" y="61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127360</xdr:rowOff>
    </xdr:from>
    <xdr:ext cx="534377" cy="259045"/>
    <xdr:sp macro="" textlink="">
      <xdr:nvSpPr>
        <xdr:cNvPr id="87" name="テキスト ボックス 86"/>
        <xdr:cNvSpPr txBox="1"/>
      </xdr:nvSpPr>
      <xdr:spPr>
        <a:xfrm>
          <a:off x="1752111" y="5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11786</xdr:rowOff>
    </xdr:from>
    <xdr:to>
      <xdr:col>1</xdr:col>
      <xdr:colOff>485775</xdr:colOff>
      <xdr:row>36</xdr:row>
      <xdr:rowOff>113386</xdr:rowOff>
    </xdr:to>
    <xdr:sp macro="" textlink="">
      <xdr:nvSpPr>
        <xdr:cNvPr id="88" name="円/楕円 87"/>
        <xdr:cNvSpPr/>
      </xdr:nvSpPr>
      <xdr:spPr>
        <a:xfrm>
          <a:off x="1079500" y="61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129913</xdr:rowOff>
    </xdr:from>
    <xdr:ext cx="534377" cy="259045"/>
    <xdr:sp macro="" textlink="">
      <xdr:nvSpPr>
        <xdr:cNvPr id="89" name="テキスト ボックス 88"/>
        <xdr:cNvSpPr txBox="1"/>
      </xdr:nvSpPr>
      <xdr:spPr>
        <a:xfrm>
          <a:off x="863111" y="595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5120</xdr:rowOff>
    </xdr:from>
    <xdr:to>
      <xdr:col>6</xdr:col>
      <xdr:colOff>511175</xdr:colOff>
      <xdr:row>57</xdr:row>
      <xdr:rowOff>8386</xdr:rowOff>
    </xdr:to>
    <xdr:cxnSp macro="">
      <xdr:nvCxnSpPr>
        <xdr:cNvPr id="121" name="直線コネクタ 120"/>
        <xdr:cNvCxnSpPr/>
      </xdr:nvCxnSpPr>
      <xdr:spPr>
        <a:xfrm>
          <a:off x="3797300" y="97777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162054</xdr:rowOff>
    </xdr:from>
    <xdr:to>
      <xdr:col>5</xdr:col>
      <xdr:colOff>358775</xdr:colOff>
      <xdr:row>57</xdr:row>
      <xdr:rowOff>5120</xdr:rowOff>
    </xdr:to>
    <xdr:cxnSp macro="">
      <xdr:nvCxnSpPr>
        <xdr:cNvPr id="124" name="直線コネクタ 123"/>
        <xdr:cNvCxnSpPr/>
      </xdr:nvCxnSpPr>
      <xdr:spPr>
        <a:xfrm>
          <a:off x="2908300" y="976325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156878</xdr:rowOff>
    </xdr:from>
    <xdr:to>
      <xdr:col>4</xdr:col>
      <xdr:colOff>155575</xdr:colOff>
      <xdr:row>56</xdr:row>
      <xdr:rowOff>162054</xdr:rowOff>
    </xdr:to>
    <xdr:cxnSp macro="">
      <xdr:nvCxnSpPr>
        <xdr:cNvPr id="127" name="直線コネクタ 126"/>
        <xdr:cNvCxnSpPr/>
      </xdr:nvCxnSpPr>
      <xdr:spPr>
        <a:xfrm>
          <a:off x="2019300" y="975807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84216</xdr:rowOff>
    </xdr:from>
    <xdr:to>
      <xdr:col>2</xdr:col>
      <xdr:colOff>638175</xdr:colOff>
      <xdr:row>56</xdr:row>
      <xdr:rowOff>156878</xdr:rowOff>
    </xdr:to>
    <xdr:cxnSp macro="">
      <xdr:nvCxnSpPr>
        <xdr:cNvPr id="130" name="直線コネクタ 129"/>
        <xdr:cNvCxnSpPr/>
      </xdr:nvCxnSpPr>
      <xdr:spPr>
        <a:xfrm>
          <a:off x="1130300" y="9685416"/>
          <a:ext cx="889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129036</xdr:rowOff>
    </xdr:from>
    <xdr:to>
      <xdr:col>6</xdr:col>
      <xdr:colOff>561975</xdr:colOff>
      <xdr:row>57</xdr:row>
      <xdr:rowOff>59186</xdr:rowOff>
    </xdr:to>
    <xdr:sp macro="" textlink="">
      <xdr:nvSpPr>
        <xdr:cNvPr id="140" name="円/楕円 139"/>
        <xdr:cNvSpPr/>
      </xdr:nvSpPr>
      <xdr:spPr>
        <a:xfrm>
          <a:off x="4584700" y="97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107463</xdr:rowOff>
    </xdr:from>
    <xdr:ext cx="534377" cy="259045"/>
    <xdr:sp macro="" textlink="">
      <xdr:nvSpPr>
        <xdr:cNvPr id="141" name="物件費該当値テキスト"/>
        <xdr:cNvSpPr txBox="1"/>
      </xdr:nvSpPr>
      <xdr:spPr>
        <a:xfrm>
          <a:off x="4686300" y="97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125770</xdr:rowOff>
    </xdr:from>
    <xdr:to>
      <xdr:col>5</xdr:col>
      <xdr:colOff>409575</xdr:colOff>
      <xdr:row>57</xdr:row>
      <xdr:rowOff>55920</xdr:rowOff>
    </xdr:to>
    <xdr:sp macro="" textlink="">
      <xdr:nvSpPr>
        <xdr:cNvPr id="142" name="円/楕円 141"/>
        <xdr:cNvSpPr/>
      </xdr:nvSpPr>
      <xdr:spPr>
        <a:xfrm>
          <a:off x="3746500" y="97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47047</xdr:rowOff>
    </xdr:from>
    <xdr:ext cx="534377" cy="259045"/>
    <xdr:sp macro="" textlink="">
      <xdr:nvSpPr>
        <xdr:cNvPr id="143" name="テキスト ボックス 142"/>
        <xdr:cNvSpPr txBox="1"/>
      </xdr:nvSpPr>
      <xdr:spPr>
        <a:xfrm>
          <a:off x="3530111" y="98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111254</xdr:rowOff>
    </xdr:from>
    <xdr:to>
      <xdr:col>4</xdr:col>
      <xdr:colOff>206375</xdr:colOff>
      <xdr:row>57</xdr:row>
      <xdr:rowOff>41404</xdr:rowOff>
    </xdr:to>
    <xdr:sp macro="" textlink="">
      <xdr:nvSpPr>
        <xdr:cNvPr id="144" name="円/楕円 143"/>
        <xdr:cNvSpPr/>
      </xdr:nvSpPr>
      <xdr:spPr>
        <a:xfrm>
          <a:off x="2857500" y="97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32531</xdr:rowOff>
    </xdr:from>
    <xdr:ext cx="534377" cy="259045"/>
    <xdr:sp macro="" textlink="">
      <xdr:nvSpPr>
        <xdr:cNvPr id="145" name="テキスト ボックス 144"/>
        <xdr:cNvSpPr txBox="1"/>
      </xdr:nvSpPr>
      <xdr:spPr>
        <a:xfrm>
          <a:off x="2641111" y="980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106078</xdr:rowOff>
    </xdr:from>
    <xdr:to>
      <xdr:col>3</xdr:col>
      <xdr:colOff>3175</xdr:colOff>
      <xdr:row>57</xdr:row>
      <xdr:rowOff>36228</xdr:rowOff>
    </xdr:to>
    <xdr:sp macro="" textlink="">
      <xdr:nvSpPr>
        <xdr:cNvPr id="146" name="円/楕円 145"/>
        <xdr:cNvSpPr/>
      </xdr:nvSpPr>
      <xdr:spPr>
        <a:xfrm>
          <a:off x="1968500" y="97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27355</xdr:rowOff>
    </xdr:from>
    <xdr:ext cx="534377" cy="259045"/>
    <xdr:sp macro="" textlink="">
      <xdr:nvSpPr>
        <xdr:cNvPr id="147" name="テキスト ボックス 146"/>
        <xdr:cNvSpPr txBox="1"/>
      </xdr:nvSpPr>
      <xdr:spPr>
        <a:xfrm>
          <a:off x="1752111" y="980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33416</xdr:rowOff>
    </xdr:from>
    <xdr:to>
      <xdr:col>1</xdr:col>
      <xdr:colOff>485775</xdr:colOff>
      <xdr:row>56</xdr:row>
      <xdr:rowOff>135016</xdr:rowOff>
    </xdr:to>
    <xdr:sp macro="" textlink="">
      <xdr:nvSpPr>
        <xdr:cNvPr id="148" name="円/楕円 147"/>
        <xdr:cNvSpPr/>
      </xdr:nvSpPr>
      <xdr:spPr>
        <a:xfrm>
          <a:off x="1079500" y="96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126143</xdr:rowOff>
    </xdr:from>
    <xdr:ext cx="534377" cy="259045"/>
    <xdr:sp macro="" textlink="">
      <xdr:nvSpPr>
        <xdr:cNvPr id="149" name="テキスト ボックス 148"/>
        <xdr:cNvSpPr txBox="1"/>
      </xdr:nvSpPr>
      <xdr:spPr>
        <a:xfrm>
          <a:off x="863111" y="972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58089</xdr:rowOff>
    </xdr:from>
    <xdr:to>
      <xdr:col>6</xdr:col>
      <xdr:colOff>511175</xdr:colOff>
      <xdr:row>78</xdr:row>
      <xdr:rowOff>96952</xdr:rowOff>
    </xdr:to>
    <xdr:cxnSp macro="">
      <xdr:nvCxnSpPr>
        <xdr:cNvPr id="178" name="直線コネクタ 177"/>
        <xdr:cNvCxnSpPr/>
      </xdr:nvCxnSpPr>
      <xdr:spPr>
        <a:xfrm>
          <a:off x="3797300" y="13431189"/>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58089</xdr:rowOff>
    </xdr:from>
    <xdr:to>
      <xdr:col>5</xdr:col>
      <xdr:colOff>358775</xdr:colOff>
      <xdr:row>78</xdr:row>
      <xdr:rowOff>63652</xdr:rowOff>
    </xdr:to>
    <xdr:cxnSp macro="">
      <xdr:nvCxnSpPr>
        <xdr:cNvPr id="181" name="直線コネクタ 180"/>
        <xdr:cNvCxnSpPr/>
      </xdr:nvCxnSpPr>
      <xdr:spPr>
        <a:xfrm flipV="1">
          <a:off x="2908300" y="13431189"/>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62585</xdr:rowOff>
    </xdr:from>
    <xdr:to>
      <xdr:col>4</xdr:col>
      <xdr:colOff>155575</xdr:colOff>
      <xdr:row>78</xdr:row>
      <xdr:rowOff>63652</xdr:rowOff>
    </xdr:to>
    <xdr:cxnSp macro="">
      <xdr:nvCxnSpPr>
        <xdr:cNvPr id="184" name="直線コネクタ 183"/>
        <xdr:cNvCxnSpPr/>
      </xdr:nvCxnSpPr>
      <xdr:spPr>
        <a:xfrm>
          <a:off x="2019300" y="13435685"/>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147320</xdr:rowOff>
    </xdr:from>
    <xdr:to>
      <xdr:col>2</xdr:col>
      <xdr:colOff>638175</xdr:colOff>
      <xdr:row>78</xdr:row>
      <xdr:rowOff>62585</xdr:rowOff>
    </xdr:to>
    <xdr:cxnSp macro="">
      <xdr:nvCxnSpPr>
        <xdr:cNvPr id="187" name="直線コネクタ 186"/>
        <xdr:cNvCxnSpPr/>
      </xdr:nvCxnSpPr>
      <xdr:spPr>
        <a:xfrm>
          <a:off x="1130300" y="13348970"/>
          <a:ext cx="889000" cy="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46152</xdr:rowOff>
    </xdr:from>
    <xdr:to>
      <xdr:col>6</xdr:col>
      <xdr:colOff>561975</xdr:colOff>
      <xdr:row>78</xdr:row>
      <xdr:rowOff>147752</xdr:rowOff>
    </xdr:to>
    <xdr:sp macro="" textlink="">
      <xdr:nvSpPr>
        <xdr:cNvPr id="197" name="円/楕円 196"/>
        <xdr:cNvSpPr/>
      </xdr:nvSpPr>
      <xdr:spPr>
        <a:xfrm>
          <a:off x="45847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132529</xdr:rowOff>
    </xdr:from>
    <xdr:ext cx="469744" cy="259045"/>
    <xdr:sp macro="" textlink="">
      <xdr:nvSpPr>
        <xdr:cNvPr id="198" name="維持補修費該当値テキスト"/>
        <xdr:cNvSpPr txBox="1"/>
      </xdr:nvSpPr>
      <xdr:spPr>
        <a:xfrm>
          <a:off x="4686300" y="133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7289</xdr:rowOff>
    </xdr:from>
    <xdr:to>
      <xdr:col>5</xdr:col>
      <xdr:colOff>409575</xdr:colOff>
      <xdr:row>78</xdr:row>
      <xdr:rowOff>108889</xdr:rowOff>
    </xdr:to>
    <xdr:sp macro="" textlink="">
      <xdr:nvSpPr>
        <xdr:cNvPr id="199" name="円/楕円 198"/>
        <xdr:cNvSpPr/>
      </xdr:nvSpPr>
      <xdr:spPr>
        <a:xfrm>
          <a:off x="3746500" y="133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100016</xdr:rowOff>
    </xdr:from>
    <xdr:ext cx="469744" cy="259045"/>
    <xdr:sp macro="" textlink="">
      <xdr:nvSpPr>
        <xdr:cNvPr id="200" name="テキスト ボックス 199"/>
        <xdr:cNvSpPr txBox="1"/>
      </xdr:nvSpPr>
      <xdr:spPr>
        <a:xfrm>
          <a:off x="3562427" y="134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12852</xdr:rowOff>
    </xdr:from>
    <xdr:to>
      <xdr:col>4</xdr:col>
      <xdr:colOff>206375</xdr:colOff>
      <xdr:row>78</xdr:row>
      <xdr:rowOff>114452</xdr:rowOff>
    </xdr:to>
    <xdr:sp macro="" textlink="">
      <xdr:nvSpPr>
        <xdr:cNvPr id="201" name="円/楕円 200"/>
        <xdr:cNvSpPr/>
      </xdr:nvSpPr>
      <xdr:spPr>
        <a:xfrm>
          <a:off x="2857500" y="13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105579</xdr:rowOff>
    </xdr:from>
    <xdr:ext cx="469744" cy="259045"/>
    <xdr:sp macro="" textlink="">
      <xdr:nvSpPr>
        <xdr:cNvPr id="202" name="テキスト ボックス 201"/>
        <xdr:cNvSpPr txBox="1"/>
      </xdr:nvSpPr>
      <xdr:spPr>
        <a:xfrm>
          <a:off x="2673427" y="1347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11785</xdr:rowOff>
    </xdr:from>
    <xdr:to>
      <xdr:col>3</xdr:col>
      <xdr:colOff>3175</xdr:colOff>
      <xdr:row>78</xdr:row>
      <xdr:rowOff>113385</xdr:rowOff>
    </xdr:to>
    <xdr:sp macro="" textlink="">
      <xdr:nvSpPr>
        <xdr:cNvPr id="203" name="円/楕円 202"/>
        <xdr:cNvSpPr/>
      </xdr:nvSpPr>
      <xdr:spPr>
        <a:xfrm>
          <a:off x="1968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104512</xdr:rowOff>
    </xdr:from>
    <xdr:ext cx="469744" cy="259045"/>
    <xdr:sp macro="" textlink="">
      <xdr:nvSpPr>
        <xdr:cNvPr id="204" name="テキスト ボックス 203"/>
        <xdr:cNvSpPr txBox="1"/>
      </xdr:nvSpPr>
      <xdr:spPr>
        <a:xfrm>
          <a:off x="1784427"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96520</xdr:rowOff>
    </xdr:from>
    <xdr:to>
      <xdr:col>1</xdr:col>
      <xdr:colOff>485775</xdr:colOff>
      <xdr:row>78</xdr:row>
      <xdr:rowOff>26670</xdr:rowOff>
    </xdr:to>
    <xdr:sp macro="" textlink="">
      <xdr:nvSpPr>
        <xdr:cNvPr id="205" name="円/楕円 204"/>
        <xdr:cNvSpPr/>
      </xdr:nvSpPr>
      <xdr:spPr>
        <a:xfrm>
          <a:off x="1079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17797</xdr:rowOff>
    </xdr:from>
    <xdr:ext cx="469744" cy="259045"/>
    <xdr:sp macro="" textlink="">
      <xdr:nvSpPr>
        <xdr:cNvPr id="206" name="テキスト ボックス 205"/>
        <xdr:cNvSpPr txBox="1"/>
      </xdr:nvSpPr>
      <xdr:spPr>
        <a:xfrm>
          <a:off x="895427"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95656</xdr:rowOff>
    </xdr:from>
    <xdr:to>
      <xdr:col>6</xdr:col>
      <xdr:colOff>511175</xdr:colOff>
      <xdr:row>97</xdr:row>
      <xdr:rowOff>137337</xdr:rowOff>
    </xdr:to>
    <xdr:cxnSp macro="">
      <xdr:nvCxnSpPr>
        <xdr:cNvPr id="236" name="直線コネクタ 235"/>
        <xdr:cNvCxnSpPr/>
      </xdr:nvCxnSpPr>
      <xdr:spPr>
        <a:xfrm flipV="1">
          <a:off x="3797300" y="16726306"/>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137337</xdr:rowOff>
    </xdr:from>
    <xdr:to>
      <xdr:col>5</xdr:col>
      <xdr:colOff>358775</xdr:colOff>
      <xdr:row>98</xdr:row>
      <xdr:rowOff>70205</xdr:rowOff>
    </xdr:to>
    <xdr:cxnSp macro="">
      <xdr:nvCxnSpPr>
        <xdr:cNvPr id="239" name="直線コネクタ 238"/>
        <xdr:cNvCxnSpPr/>
      </xdr:nvCxnSpPr>
      <xdr:spPr>
        <a:xfrm flipV="1">
          <a:off x="2908300" y="16767987"/>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63919</xdr:rowOff>
    </xdr:from>
    <xdr:to>
      <xdr:col>4</xdr:col>
      <xdr:colOff>155575</xdr:colOff>
      <xdr:row>98</xdr:row>
      <xdr:rowOff>70205</xdr:rowOff>
    </xdr:to>
    <xdr:cxnSp macro="">
      <xdr:nvCxnSpPr>
        <xdr:cNvPr id="242" name="直線コネクタ 241"/>
        <xdr:cNvCxnSpPr/>
      </xdr:nvCxnSpPr>
      <xdr:spPr>
        <a:xfrm>
          <a:off x="2019300" y="1686601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63919</xdr:rowOff>
    </xdr:from>
    <xdr:to>
      <xdr:col>2</xdr:col>
      <xdr:colOff>638175</xdr:colOff>
      <xdr:row>98</xdr:row>
      <xdr:rowOff>86855</xdr:rowOff>
    </xdr:to>
    <xdr:cxnSp macro="">
      <xdr:nvCxnSpPr>
        <xdr:cNvPr id="245" name="直線コネクタ 244"/>
        <xdr:cNvCxnSpPr/>
      </xdr:nvCxnSpPr>
      <xdr:spPr>
        <a:xfrm flipV="1">
          <a:off x="1130300" y="1686601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44856</xdr:rowOff>
    </xdr:from>
    <xdr:to>
      <xdr:col>6</xdr:col>
      <xdr:colOff>561975</xdr:colOff>
      <xdr:row>97</xdr:row>
      <xdr:rowOff>146456</xdr:rowOff>
    </xdr:to>
    <xdr:sp macro="" textlink="">
      <xdr:nvSpPr>
        <xdr:cNvPr id="255" name="円/楕円 254"/>
        <xdr:cNvSpPr/>
      </xdr:nvSpPr>
      <xdr:spPr>
        <a:xfrm>
          <a:off x="4584700" y="166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23283</xdr:rowOff>
    </xdr:from>
    <xdr:ext cx="534377" cy="259045"/>
    <xdr:sp macro="" textlink="">
      <xdr:nvSpPr>
        <xdr:cNvPr id="256" name="扶助費該当値テキスト"/>
        <xdr:cNvSpPr txBox="1"/>
      </xdr:nvSpPr>
      <xdr:spPr>
        <a:xfrm>
          <a:off x="4686300" y="166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86537</xdr:rowOff>
    </xdr:from>
    <xdr:to>
      <xdr:col>5</xdr:col>
      <xdr:colOff>409575</xdr:colOff>
      <xdr:row>98</xdr:row>
      <xdr:rowOff>16687</xdr:rowOff>
    </xdr:to>
    <xdr:sp macro="" textlink="">
      <xdr:nvSpPr>
        <xdr:cNvPr id="257" name="円/楕円 256"/>
        <xdr:cNvSpPr/>
      </xdr:nvSpPr>
      <xdr:spPr>
        <a:xfrm>
          <a:off x="3746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7814</xdr:rowOff>
    </xdr:from>
    <xdr:ext cx="534377" cy="259045"/>
    <xdr:sp macro="" textlink="">
      <xdr:nvSpPr>
        <xdr:cNvPr id="258" name="テキスト ボックス 257"/>
        <xdr:cNvSpPr txBox="1"/>
      </xdr:nvSpPr>
      <xdr:spPr>
        <a:xfrm>
          <a:off x="3530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19405</xdr:rowOff>
    </xdr:from>
    <xdr:to>
      <xdr:col>4</xdr:col>
      <xdr:colOff>206375</xdr:colOff>
      <xdr:row>98</xdr:row>
      <xdr:rowOff>121005</xdr:rowOff>
    </xdr:to>
    <xdr:sp macro="" textlink="">
      <xdr:nvSpPr>
        <xdr:cNvPr id="259" name="円/楕円 258"/>
        <xdr:cNvSpPr/>
      </xdr:nvSpPr>
      <xdr:spPr>
        <a:xfrm>
          <a:off x="2857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112132</xdr:rowOff>
    </xdr:from>
    <xdr:ext cx="534377" cy="259045"/>
    <xdr:sp macro="" textlink="">
      <xdr:nvSpPr>
        <xdr:cNvPr id="260" name="テキスト ボックス 259"/>
        <xdr:cNvSpPr txBox="1"/>
      </xdr:nvSpPr>
      <xdr:spPr>
        <a:xfrm>
          <a:off x="2641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13119</xdr:rowOff>
    </xdr:from>
    <xdr:to>
      <xdr:col>3</xdr:col>
      <xdr:colOff>3175</xdr:colOff>
      <xdr:row>98</xdr:row>
      <xdr:rowOff>114719</xdr:rowOff>
    </xdr:to>
    <xdr:sp macro="" textlink="">
      <xdr:nvSpPr>
        <xdr:cNvPr id="261" name="円/楕円 260"/>
        <xdr:cNvSpPr/>
      </xdr:nvSpPr>
      <xdr:spPr>
        <a:xfrm>
          <a:off x="1968500" y="168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105846</xdr:rowOff>
    </xdr:from>
    <xdr:ext cx="534377" cy="259045"/>
    <xdr:sp macro="" textlink="">
      <xdr:nvSpPr>
        <xdr:cNvPr id="262" name="テキスト ボックス 261"/>
        <xdr:cNvSpPr txBox="1"/>
      </xdr:nvSpPr>
      <xdr:spPr>
        <a:xfrm>
          <a:off x="1752111" y="169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36055</xdr:rowOff>
    </xdr:from>
    <xdr:to>
      <xdr:col>1</xdr:col>
      <xdr:colOff>485775</xdr:colOff>
      <xdr:row>98</xdr:row>
      <xdr:rowOff>137655</xdr:rowOff>
    </xdr:to>
    <xdr:sp macro="" textlink="">
      <xdr:nvSpPr>
        <xdr:cNvPr id="263" name="円/楕円 262"/>
        <xdr:cNvSpPr/>
      </xdr:nvSpPr>
      <xdr:spPr>
        <a:xfrm>
          <a:off x="1079500" y="168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128782</xdr:rowOff>
    </xdr:from>
    <xdr:ext cx="534377" cy="259045"/>
    <xdr:sp macro="" textlink="">
      <xdr:nvSpPr>
        <xdr:cNvPr id="264" name="テキスト ボックス 263"/>
        <xdr:cNvSpPr txBox="1"/>
      </xdr:nvSpPr>
      <xdr:spPr>
        <a:xfrm>
          <a:off x="863111" y="1693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109481</xdr:rowOff>
    </xdr:from>
    <xdr:to>
      <xdr:col>15</xdr:col>
      <xdr:colOff>180975</xdr:colOff>
      <xdr:row>35</xdr:row>
      <xdr:rowOff>107076</xdr:rowOff>
    </xdr:to>
    <xdr:cxnSp macro="">
      <xdr:nvCxnSpPr>
        <xdr:cNvPr id="295" name="直線コネクタ 294"/>
        <xdr:cNvCxnSpPr/>
      </xdr:nvCxnSpPr>
      <xdr:spPr>
        <a:xfrm flipV="1">
          <a:off x="9639300" y="5938781"/>
          <a:ext cx="838200" cy="16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107076</xdr:rowOff>
    </xdr:from>
    <xdr:to>
      <xdr:col>14</xdr:col>
      <xdr:colOff>28575</xdr:colOff>
      <xdr:row>36</xdr:row>
      <xdr:rowOff>28078</xdr:rowOff>
    </xdr:to>
    <xdr:cxnSp macro="">
      <xdr:nvCxnSpPr>
        <xdr:cNvPr id="298" name="直線コネクタ 297"/>
        <xdr:cNvCxnSpPr/>
      </xdr:nvCxnSpPr>
      <xdr:spPr>
        <a:xfrm flipV="1">
          <a:off x="8750300" y="6107826"/>
          <a:ext cx="889000" cy="9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28078</xdr:rowOff>
    </xdr:from>
    <xdr:to>
      <xdr:col>12</xdr:col>
      <xdr:colOff>511175</xdr:colOff>
      <xdr:row>36</xdr:row>
      <xdr:rowOff>42425</xdr:rowOff>
    </xdr:to>
    <xdr:cxnSp macro="">
      <xdr:nvCxnSpPr>
        <xdr:cNvPr id="301" name="直線コネクタ 300"/>
        <xdr:cNvCxnSpPr/>
      </xdr:nvCxnSpPr>
      <xdr:spPr>
        <a:xfrm flipV="1">
          <a:off x="7861300" y="6200278"/>
          <a:ext cx="889000" cy="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152012</xdr:rowOff>
    </xdr:from>
    <xdr:to>
      <xdr:col>11</xdr:col>
      <xdr:colOff>307975</xdr:colOff>
      <xdr:row>36</xdr:row>
      <xdr:rowOff>42425</xdr:rowOff>
    </xdr:to>
    <xdr:cxnSp macro="">
      <xdr:nvCxnSpPr>
        <xdr:cNvPr id="304" name="直線コネクタ 303"/>
        <xdr:cNvCxnSpPr/>
      </xdr:nvCxnSpPr>
      <xdr:spPr>
        <a:xfrm>
          <a:off x="6972300" y="6152762"/>
          <a:ext cx="889000" cy="6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58681</xdr:rowOff>
    </xdr:from>
    <xdr:to>
      <xdr:col>15</xdr:col>
      <xdr:colOff>231775</xdr:colOff>
      <xdr:row>34</xdr:row>
      <xdr:rowOff>160281</xdr:rowOff>
    </xdr:to>
    <xdr:sp macro="" textlink="">
      <xdr:nvSpPr>
        <xdr:cNvPr id="314" name="円/楕円 313"/>
        <xdr:cNvSpPr/>
      </xdr:nvSpPr>
      <xdr:spPr>
        <a:xfrm>
          <a:off x="10426700" y="58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81558</xdr:rowOff>
    </xdr:from>
    <xdr:ext cx="534377" cy="259045"/>
    <xdr:sp macro="" textlink="">
      <xdr:nvSpPr>
        <xdr:cNvPr id="315" name="補助費等該当値テキスト"/>
        <xdr:cNvSpPr txBox="1"/>
      </xdr:nvSpPr>
      <xdr:spPr>
        <a:xfrm>
          <a:off x="10528300" y="57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56276</xdr:rowOff>
    </xdr:from>
    <xdr:to>
      <xdr:col>14</xdr:col>
      <xdr:colOff>79375</xdr:colOff>
      <xdr:row>35</xdr:row>
      <xdr:rowOff>157876</xdr:rowOff>
    </xdr:to>
    <xdr:sp macro="" textlink="">
      <xdr:nvSpPr>
        <xdr:cNvPr id="316" name="円/楕円 315"/>
        <xdr:cNvSpPr/>
      </xdr:nvSpPr>
      <xdr:spPr>
        <a:xfrm>
          <a:off x="9588500" y="60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2953</xdr:rowOff>
    </xdr:from>
    <xdr:ext cx="534377" cy="259045"/>
    <xdr:sp macro="" textlink="">
      <xdr:nvSpPr>
        <xdr:cNvPr id="317" name="テキスト ボックス 316"/>
        <xdr:cNvSpPr txBox="1"/>
      </xdr:nvSpPr>
      <xdr:spPr>
        <a:xfrm>
          <a:off x="9372111" y="583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148728</xdr:rowOff>
    </xdr:from>
    <xdr:to>
      <xdr:col>12</xdr:col>
      <xdr:colOff>561975</xdr:colOff>
      <xdr:row>36</xdr:row>
      <xdr:rowOff>78878</xdr:rowOff>
    </xdr:to>
    <xdr:sp macro="" textlink="">
      <xdr:nvSpPr>
        <xdr:cNvPr id="318" name="円/楕円 317"/>
        <xdr:cNvSpPr/>
      </xdr:nvSpPr>
      <xdr:spPr>
        <a:xfrm>
          <a:off x="8699500" y="61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95405</xdr:rowOff>
    </xdr:from>
    <xdr:ext cx="534377" cy="259045"/>
    <xdr:sp macro="" textlink="">
      <xdr:nvSpPr>
        <xdr:cNvPr id="319" name="テキスト ボックス 318"/>
        <xdr:cNvSpPr txBox="1"/>
      </xdr:nvSpPr>
      <xdr:spPr>
        <a:xfrm>
          <a:off x="8483111" y="59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163075</xdr:rowOff>
    </xdr:from>
    <xdr:to>
      <xdr:col>11</xdr:col>
      <xdr:colOff>358775</xdr:colOff>
      <xdr:row>36</xdr:row>
      <xdr:rowOff>93225</xdr:rowOff>
    </xdr:to>
    <xdr:sp macro="" textlink="">
      <xdr:nvSpPr>
        <xdr:cNvPr id="320" name="円/楕円 319"/>
        <xdr:cNvSpPr/>
      </xdr:nvSpPr>
      <xdr:spPr>
        <a:xfrm>
          <a:off x="7810500" y="61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109752</xdr:rowOff>
    </xdr:from>
    <xdr:ext cx="534377" cy="259045"/>
    <xdr:sp macro="" textlink="">
      <xdr:nvSpPr>
        <xdr:cNvPr id="321" name="テキスト ボックス 320"/>
        <xdr:cNvSpPr txBox="1"/>
      </xdr:nvSpPr>
      <xdr:spPr>
        <a:xfrm>
          <a:off x="7594111" y="59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101212</xdr:rowOff>
    </xdr:from>
    <xdr:to>
      <xdr:col>10</xdr:col>
      <xdr:colOff>155575</xdr:colOff>
      <xdr:row>36</xdr:row>
      <xdr:rowOff>31362</xdr:rowOff>
    </xdr:to>
    <xdr:sp macro="" textlink="">
      <xdr:nvSpPr>
        <xdr:cNvPr id="322" name="円/楕円 321"/>
        <xdr:cNvSpPr/>
      </xdr:nvSpPr>
      <xdr:spPr>
        <a:xfrm>
          <a:off x="6921500" y="61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47889</xdr:rowOff>
    </xdr:from>
    <xdr:ext cx="534377" cy="259045"/>
    <xdr:sp macro="" textlink="">
      <xdr:nvSpPr>
        <xdr:cNvPr id="323" name="テキスト ボックス 322"/>
        <xdr:cNvSpPr txBox="1"/>
      </xdr:nvSpPr>
      <xdr:spPr>
        <a:xfrm>
          <a:off x="6705111" y="587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156921</xdr:rowOff>
    </xdr:from>
    <xdr:to>
      <xdr:col>15</xdr:col>
      <xdr:colOff>180975</xdr:colOff>
      <xdr:row>57</xdr:row>
      <xdr:rowOff>91321</xdr:rowOff>
    </xdr:to>
    <xdr:cxnSp macro="">
      <xdr:nvCxnSpPr>
        <xdr:cNvPr id="352" name="直線コネクタ 351"/>
        <xdr:cNvCxnSpPr/>
      </xdr:nvCxnSpPr>
      <xdr:spPr>
        <a:xfrm flipV="1">
          <a:off x="9639300" y="9758121"/>
          <a:ext cx="838200" cy="10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56810</xdr:rowOff>
    </xdr:from>
    <xdr:to>
      <xdr:col>14</xdr:col>
      <xdr:colOff>28575</xdr:colOff>
      <xdr:row>57</xdr:row>
      <xdr:rowOff>91321</xdr:rowOff>
    </xdr:to>
    <xdr:cxnSp macro="">
      <xdr:nvCxnSpPr>
        <xdr:cNvPr id="355" name="直線コネクタ 354"/>
        <xdr:cNvCxnSpPr/>
      </xdr:nvCxnSpPr>
      <xdr:spPr>
        <a:xfrm>
          <a:off x="8750300" y="9829460"/>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56810</xdr:rowOff>
    </xdr:from>
    <xdr:to>
      <xdr:col>12</xdr:col>
      <xdr:colOff>511175</xdr:colOff>
      <xdr:row>58</xdr:row>
      <xdr:rowOff>45707</xdr:rowOff>
    </xdr:to>
    <xdr:cxnSp macro="">
      <xdr:nvCxnSpPr>
        <xdr:cNvPr id="358" name="直線コネクタ 357"/>
        <xdr:cNvCxnSpPr/>
      </xdr:nvCxnSpPr>
      <xdr:spPr>
        <a:xfrm flipV="1">
          <a:off x="7861300" y="9829460"/>
          <a:ext cx="889000" cy="1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44755</xdr:rowOff>
    </xdr:from>
    <xdr:to>
      <xdr:col>11</xdr:col>
      <xdr:colOff>307975</xdr:colOff>
      <xdr:row>58</xdr:row>
      <xdr:rowOff>45707</xdr:rowOff>
    </xdr:to>
    <xdr:cxnSp macro="">
      <xdr:nvCxnSpPr>
        <xdr:cNvPr id="361" name="直線コネクタ 360"/>
        <xdr:cNvCxnSpPr/>
      </xdr:nvCxnSpPr>
      <xdr:spPr>
        <a:xfrm>
          <a:off x="6972300" y="998885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106121</xdr:rowOff>
    </xdr:from>
    <xdr:to>
      <xdr:col>15</xdr:col>
      <xdr:colOff>231775</xdr:colOff>
      <xdr:row>57</xdr:row>
      <xdr:rowOff>36271</xdr:rowOff>
    </xdr:to>
    <xdr:sp macro="" textlink="">
      <xdr:nvSpPr>
        <xdr:cNvPr id="371" name="円/楕円 370"/>
        <xdr:cNvSpPr/>
      </xdr:nvSpPr>
      <xdr:spPr>
        <a:xfrm>
          <a:off x="10426700" y="97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128998</xdr:rowOff>
    </xdr:from>
    <xdr:ext cx="534377" cy="259045"/>
    <xdr:sp macro="" textlink="">
      <xdr:nvSpPr>
        <xdr:cNvPr id="372" name="普通建設事業費該当値テキスト"/>
        <xdr:cNvSpPr txBox="1"/>
      </xdr:nvSpPr>
      <xdr:spPr>
        <a:xfrm>
          <a:off x="10528300" y="95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40521</xdr:rowOff>
    </xdr:from>
    <xdr:to>
      <xdr:col>14</xdr:col>
      <xdr:colOff>79375</xdr:colOff>
      <xdr:row>57</xdr:row>
      <xdr:rowOff>142121</xdr:rowOff>
    </xdr:to>
    <xdr:sp macro="" textlink="">
      <xdr:nvSpPr>
        <xdr:cNvPr id="373" name="円/楕円 372"/>
        <xdr:cNvSpPr/>
      </xdr:nvSpPr>
      <xdr:spPr>
        <a:xfrm>
          <a:off x="9588500" y="98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133248</xdr:rowOff>
    </xdr:from>
    <xdr:ext cx="534377" cy="259045"/>
    <xdr:sp macro="" textlink="">
      <xdr:nvSpPr>
        <xdr:cNvPr id="374" name="テキスト ボックス 373"/>
        <xdr:cNvSpPr txBox="1"/>
      </xdr:nvSpPr>
      <xdr:spPr>
        <a:xfrm>
          <a:off x="9372111" y="990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6010</xdr:rowOff>
    </xdr:from>
    <xdr:to>
      <xdr:col>12</xdr:col>
      <xdr:colOff>561975</xdr:colOff>
      <xdr:row>57</xdr:row>
      <xdr:rowOff>107610</xdr:rowOff>
    </xdr:to>
    <xdr:sp macro="" textlink="">
      <xdr:nvSpPr>
        <xdr:cNvPr id="375" name="円/楕円 374"/>
        <xdr:cNvSpPr/>
      </xdr:nvSpPr>
      <xdr:spPr>
        <a:xfrm>
          <a:off x="8699500" y="97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98737</xdr:rowOff>
    </xdr:from>
    <xdr:ext cx="534377" cy="259045"/>
    <xdr:sp macro="" textlink="">
      <xdr:nvSpPr>
        <xdr:cNvPr id="376" name="テキスト ボックス 375"/>
        <xdr:cNvSpPr txBox="1"/>
      </xdr:nvSpPr>
      <xdr:spPr>
        <a:xfrm>
          <a:off x="8483111" y="987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166357</xdr:rowOff>
    </xdr:from>
    <xdr:to>
      <xdr:col>11</xdr:col>
      <xdr:colOff>358775</xdr:colOff>
      <xdr:row>58</xdr:row>
      <xdr:rowOff>96507</xdr:rowOff>
    </xdr:to>
    <xdr:sp macro="" textlink="">
      <xdr:nvSpPr>
        <xdr:cNvPr id="377" name="円/楕円 376"/>
        <xdr:cNvSpPr/>
      </xdr:nvSpPr>
      <xdr:spPr>
        <a:xfrm>
          <a:off x="7810500" y="99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87634</xdr:rowOff>
    </xdr:from>
    <xdr:ext cx="534377" cy="259045"/>
    <xdr:sp macro="" textlink="">
      <xdr:nvSpPr>
        <xdr:cNvPr id="378" name="テキスト ボックス 377"/>
        <xdr:cNvSpPr txBox="1"/>
      </xdr:nvSpPr>
      <xdr:spPr>
        <a:xfrm>
          <a:off x="7594111" y="100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165405</xdr:rowOff>
    </xdr:from>
    <xdr:to>
      <xdr:col>10</xdr:col>
      <xdr:colOff>155575</xdr:colOff>
      <xdr:row>58</xdr:row>
      <xdr:rowOff>95555</xdr:rowOff>
    </xdr:to>
    <xdr:sp macro="" textlink="">
      <xdr:nvSpPr>
        <xdr:cNvPr id="379" name="円/楕円 378"/>
        <xdr:cNvSpPr/>
      </xdr:nvSpPr>
      <xdr:spPr>
        <a:xfrm>
          <a:off x="6921500" y="99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86682</xdr:rowOff>
    </xdr:from>
    <xdr:ext cx="534377" cy="259045"/>
    <xdr:sp macro="" textlink="">
      <xdr:nvSpPr>
        <xdr:cNvPr id="380" name="テキスト ボックス 379"/>
        <xdr:cNvSpPr txBox="1"/>
      </xdr:nvSpPr>
      <xdr:spPr>
        <a:xfrm>
          <a:off x="6705111" y="100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40401</xdr:rowOff>
    </xdr:from>
    <xdr:to>
      <xdr:col>15</xdr:col>
      <xdr:colOff>180975</xdr:colOff>
      <xdr:row>79</xdr:row>
      <xdr:rowOff>45690</xdr:rowOff>
    </xdr:to>
    <xdr:cxnSp macro="">
      <xdr:nvCxnSpPr>
        <xdr:cNvPr id="411" name="直線コネクタ 410"/>
        <xdr:cNvCxnSpPr/>
      </xdr:nvCxnSpPr>
      <xdr:spPr>
        <a:xfrm>
          <a:off x="9639300" y="13413501"/>
          <a:ext cx="838200" cy="17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166340</xdr:rowOff>
    </xdr:from>
    <xdr:to>
      <xdr:col>15</xdr:col>
      <xdr:colOff>231775</xdr:colOff>
      <xdr:row>79</xdr:row>
      <xdr:rowOff>96490</xdr:rowOff>
    </xdr:to>
    <xdr:sp macro="" textlink="">
      <xdr:nvSpPr>
        <xdr:cNvPr id="421" name="円/楕円 420"/>
        <xdr:cNvSpPr/>
      </xdr:nvSpPr>
      <xdr:spPr>
        <a:xfrm>
          <a:off x="10426700" y="135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81267</xdr:rowOff>
    </xdr:from>
    <xdr:ext cx="469744" cy="259045"/>
    <xdr:sp macro="" textlink="">
      <xdr:nvSpPr>
        <xdr:cNvPr id="422" name="普通建設事業費 （ うち新規整備　）該当値テキスト"/>
        <xdr:cNvSpPr txBox="1"/>
      </xdr:nvSpPr>
      <xdr:spPr>
        <a:xfrm>
          <a:off x="10528300" y="1345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161051</xdr:rowOff>
    </xdr:from>
    <xdr:to>
      <xdr:col>14</xdr:col>
      <xdr:colOff>79375</xdr:colOff>
      <xdr:row>78</xdr:row>
      <xdr:rowOff>91201</xdr:rowOff>
    </xdr:to>
    <xdr:sp macro="" textlink="">
      <xdr:nvSpPr>
        <xdr:cNvPr id="423" name="円/楕円 422"/>
        <xdr:cNvSpPr/>
      </xdr:nvSpPr>
      <xdr:spPr>
        <a:xfrm>
          <a:off x="9588500" y="133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82328</xdr:rowOff>
    </xdr:from>
    <xdr:ext cx="534377" cy="259045"/>
    <xdr:sp macro="" textlink="">
      <xdr:nvSpPr>
        <xdr:cNvPr id="424" name="テキスト ボックス 423"/>
        <xdr:cNvSpPr txBox="1"/>
      </xdr:nvSpPr>
      <xdr:spPr>
        <a:xfrm>
          <a:off x="9372111" y="134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129515</xdr:rowOff>
    </xdr:from>
    <xdr:to>
      <xdr:col>15</xdr:col>
      <xdr:colOff>180975</xdr:colOff>
      <xdr:row>97</xdr:row>
      <xdr:rowOff>170980</xdr:rowOff>
    </xdr:to>
    <xdr:cxnSp macro="">
      <xdr:nvCxnSpPr>
        <xdr:cNvPr id="453" name="直線コネクタ 452"/>
        <xdr:cNvCxnSpPr/>
      </xdr:nvCxnSpPr>
      <xdr:spPr>
        <a:xfrm flipV="1">
          <a:off x="9639300" y="16417265"/>
          <a:ext cx="838200" cy="3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78715</xdr:rowOff>
    </xdr:from>
    <xdr:to>
      <xdr:col>15</xdr:col>
      <xdr:colOff>231775</xdr:colOff>
      <xdr:row>96</xdr:row>
      <xdr:rowOff>8865</xdr:rowOff>
    </xdr:to>
    <xdr:sp macro="" textlink="">
      <xdr:nvSpPr>
        <xdr:cNvPr id="463" name="円/楕円 462"/>
        <xdr:cNvSpPr/>
      </xdr:nvSpPr>
      <xdr:spPr>
        <a:xfrm>
          <a:off x="10426700" y="16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101592</xdr:rowOff>
    </xdr:from>
    <xdr:ext cx="534377" cy="259045"/>
    <xdr:sp macro="" textlink="">
      <xdr:nvSpPr>
        <xdr:cNvPr id="464" name="普通建設事業費 （ うち更新整備　）該当値テキスト"/>
        <xdr:cNvSpPr txBox="1"/>
      </xdr:nvSpPr>
      <xdr:spPr>
        <a:xfrm>
          <a:off x="10528300" y="162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120180</xdr:rowOff>
    </xdr:from>
    <xdr:to>
      <xdr:col>14</xdr:col>
      <xdr:colOff>79375</xdr:colOff>
      <xdr:row>98</xdr:row>
      <xdr:rowOff>50330</xdr:rowOff>
    </xdr:to>
    <xdr:sp macro="" textlink="">
      <xdr:nvSpPr>
        <xdr:cNvPr id="465" name="円/楕円 464"/>
        <xdr:cNvSpPr/>
      </xdr:nvSpPr>
      <xdr:spPr>
        <a:xfrm>
          <a:off x="9588500" y="167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41457</xdr:rowOff>
    </xdr:from>
    <xdr:ext cx="534377" cy="259045"/>
    <xdr:sp macro="" textlink="">
      <xdr:nvSpPr>
        <xdr:cNvPr id="466" name="テキスト ボックス 465"/>
        <xdr:cNvSpPr txBox="1"/>
      </xdr:nvSpPr>
      <xdr:spPr>
        <a:xfrm>
          <a:off x="9372111" y="168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7" name="直線コネクタ 47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8" name="テキスト ボックス 47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0" name="テキスト ボックス 47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1" name="直線コネクタ 48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82" name="テキスト ボックス 48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36716</xdr:rowOff>
    </xdr:from>
    <xdr:to>
      <xdr:col>23</xdr:col>
      <xdr:colOff>516889</xdr:colOff>
      <xdr:row>38</xdr:row>
      <xdr:rowOff>25400</xdr:rowOff>
    </xdr:to>
    <xdr:cxnSp macro="">
      <xdr:nvCxnSpPr>
        <xdr:cNvPr id="486" name="直線コネクタ 485"/>
        <xdr:cNvCxnSpPr/>
      </xdr:nvCxnSpPr>
      <xdr:spPr>
        <a:xfrm flipV="1">
          <a:off x="16317595" y="5523116"/>
          <a:ext cx="1269" cy="101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8" name="直線コネクタ 48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154843</xdr:rowOff>
    </xdr:from>
    <xdr:ext cx="534377" cy="259045"/>
    <xdr:sp macro="" textlink="">
      <xdr:nvSpPr>
        <xdr:cNvPr id="489" name="災害復旧事業費最大値テキスト"/>
        <xdr:cNvSpPr txBox="1"/>
      </xdr:nvSpPr>
      <xdr:spPr>
        <a:xfrm>
          <a:off x="16370300" y="52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32</xdr:row>
      <xdr:rowOff>36716</xdr:rowOff>
    </xdr:from>
    <xdr:to>
      <xdr:col>23</xdr:col>
      <xdr:colOff>606425</xdr:colOff>
      <xdr:row>32</xdr:row>
      <xdr:rowOff>36716</xdr:rowOff>
    </xdr:to>
    <xdr:cxnSp macro="">
      <xdr:nvCxnSpPr>
        <xdr:cNvPr id="490" name="直線コネクタ 489"/>
        <xdr:cNvCxnSpPr/>
      </xdr:nvCxnSpPr>
      <xdr:spPr>
        <a:xfrm>
          <a:off x="16230600" y="5523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145758</xdr:rowOff>
    </xdr:from>
    <xdr:to>
      <xdr:col>23</xdr:col>
      <xdr:colOff>517525</xdr:colOff>
      <xdr:row>38</xdr:row>
      <xdr:rowOff>14542</xdr:rowOff>
    </xdr:to>
    <xdr:cxnSp macro="">
      <xdr:nvCxnSpPr>
        <xdr:cNvPr id="491" name="直線コネクタ 490"/>
        <xdr:cNvCxnSpPr/>
      </xdr:nvCxnSpPr>
      <xdr:spPr>
        <a:xfrm flipV="1">
          <a:off x="15481300" y="6489408"/>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114349</xdr:rowOff>
    </xdr:from>
    <xdr:ext cx="378565" cy="259045"/>
    <xdr:sp macro="" textlink="">
      <xdr:nvSpPr>
        <xdr:cNvPr id="492" name="災害復旧事業費平均値テキスト"/>
        <xdr:cNvSpPr txBox="1"/>
      </xdr:nvSpPr>
      <xdr:spPr>
        <a:xfrm>
          <a:off x="16370300" y="62865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91472</xdr:rowOff>
    </xdr:from>
    <xdr:to>
      <xdr:col>23</xdr:col>
      <xdr:colOff>568325</xdr:colOff>
      <xdr:row>38</xdr:row>
      <xdr:rowOff>21622</xdr:rowOff>
    </xdr:to>
    <xdr:sp macro="" textlink="">
      <xdr:nvSpPr>
        <xdr:cNvPr id="493" name="フローチャート : 判断 492"/>
        <xdr:cNvSpPr/>
      </xdr:nvSpPr>
      <xdr:spPr>
        <a:xfrm>
          <a:off x="16268700" y="64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55690</xdr:rowOff>
    </xdr:from>
    <xdr:to>
      <xdr:col>22</xdr:col>
      <xdr:colOff>365125</xdr:colOff>
      <xdr:row>38</xdr:row>
      <xdr:rowOff>14542</xdr:rowOff>
    </xdr:to>
    <xdr:cxnSp macro="">
      <xdr:nvCxnSpPr>
        <xdr:cNvPr id="494" name="直線コネクタ 493"/>
        <xdr:cNvCxnSpPr/>
      </xdr:nvCxnSpPr>
      <xdr:spPr>
        <a:xfrm>
          <a:off x="14592300" y="622789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69469</xdr:rowOff>
    </xdr:from>
    <xdr:to>
      <xdr:col>22</xdr:col>
      <xdr:colOff>415925</xdr:colOff>
      <xdr:row>37</xdr:row>
      <xdr:rowOff>171069</xdr:rowOff>
    </xdr:to>
    <xdr:sp macro="" textlink="">
      <xdr:nvSpPr>
        <xdr:cNvPr id="495" name="フローチャート : 判断 494"/>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16146</xdr:rowOff>
    </xdr:from>
    <xdr:ext cx="469744" cy="259045"/>
    <xdr:sp macro="" textlink="">
      <xdr:nvSpPr>
        <xdr:cNvPr id="496" name="テキスト ボックス 495"/>
        <xdr:cNvSpPr txBox="1"/>
      </xdr:nvSpPr>
      <xdr:spPr>
        <a:xfrm>
          <a:off x="15246427" y="618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67463</xdr:rowOff>
    </xdr:from>
    <xdr:to>
      <xdr:col>21</xdr:col>
      <xdr:colOff>161925</xdr:colOff>
      <xdr:row>36</xdr:row>
      <xdr:rowOff>55690</xdr:rowOff>
    </xdr:to>
    <xdr:cxnSp macro="">
      <xdr:nvCxnSpPr>
        <xdr:cNvPr id="497" name="直線コネクタ 496"/>
        <xdr:cNvCxnSpPr/>
      </xdr:nvCxnSpPr>
      <xdr:spPr>
        <a:xfrm>
          <a:off x="13703300" y="6068213"/>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29978</xdr:rowOff>
    </xdr:from>
    <xdr:to>
      <xdr:col>21</xdr:col>
      <xdr:colOff>212725</xdr:colOff>
      <xdr:row>37</xdr:row>
      <xdr:rowOff>131578</xdr:rowOff>
    </xdr:to>
    <xdr:sp macro="" textlink="">
      <xdr:nvSpPr>
        <xdr:cNvPr id="498" name="フローチャート : 判断 497"/>
        <xdr:cNvSpPr/>
      </xdr:nvSpPr>
      <xdr:spPr>
        <a:xfrm>
          <a:off x="14541500" y="637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122705</xdr:rowOff>
    </xdr:from>
    <xdr:ext cx="469744" cy="259045"/>
    <xdr:sp macro="" textlink="">
      <xdr:nvSpPr>
        <xdr:cNvPr id="499" name="テキスト ボックス 498"/>
        <xdr:cNvSpPr txBox="1"/>
      </xdr:nvSpPr>
      <xdr:spPr>
        <a:xfrm>
          <a:off x="14357427" y="646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22085</xdr:rowOff>
    </xdr:from>
    <xdr:to>
      <xdr:col>19</xdr:col>
      <xdr:colOff>644525</xdr:colOff>
      <xdr:row>35</xdr:row>
      <xdr:rowOff>67463</xdr:rowOff>
    </xdr:to>
    <xdr:cxnSp macro="">
      <xdr:nvCxnSpPr>
        <xdr:cNvPr id="500" name="直線コネクタ 499"/>
        <xdr:cNvCxnSpPr/>
      </xdr:nvCxnSpPr>
      <xdr:spPr>
        <a:xfrm>
          <a:off x="12814300" y="5337035"/>
          <a:ext cx="889000" cy="7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136392</xdr:rowOff>
    </xdr:from>
    <xdr:to>
      <xdr:col>20</xdr:col>
      <xdr:colOff>9525</xdr:colOff>
      <xdr:row>37</xdr:row>
      <xdr:rowOff>66542</xdr:rowOff>
    </xdr:to>
    <xdr:sp macro="" textlink="">
      <xdr:nvSpPr>
        <xdr:cNvPr id="501" name="フローチャート : 判断 500"/>
        <xdr:cNvSpPr/>
      </xdr:nvSpPr>
      <xdr:spPr>
        <a:xfrm>
          <a:off x="13652500" y="63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57669</xdr:rowOff>
    </xdr:from>
    <xdr:ext cx="469744" cy="259045"/>
    <xdr:sp macro="" textlink="">
      <xdr:nvSpPr>
        <xdr:cNvPr id="502" name="テキスト ボックス 501"/>
        <xdr:cNvSpPr txBox="1"/>
      </xdr:nvSpPr>
      <xdr:spPr>
        <a:xfrm>
          <a:off x="13468427" y="640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115360</xdr:rowOff>
    </xdr:from>
    <xdr:to>
      <xdr:col>18</xdr:col>
      <xdr:colOff>492125</xdr:colOff>
      <xdr:row>37</xdr:row>
      <xdr:rowOff>45510</xdr:rowOff>
    </xdr:to>
    <xdr:sp macro="" textlink="">
      <xdr:nvSpPr>
        <xdr:cNvPr id="503" name="フローチャート : 判断 502"/>
        <xdr:cNvSpPr/>
      </xdr:nvSpPr>
      <xdr:spPr>
        <a:xfrm>
          <a:off x="12763500" y="62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36637</xdr:rowOff>
    </xdr:from>
    <xdr:ext cx="469744" cy="259045"/>
    <xdr:sp macro="" textlink="">
      <xdr:nvSpPr>
        <xdr:cNvPr id="504" name="テキスト ボックス 503"/>
        <xdr:cNvSpPr txBox="1"/>
      </xdr:nvSpPr>
      <xdr:spPr>
        <a:xfrm>
          <a:off x="12579427" y="63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94958</xdr:rowOff>
    </xdr:from>
    <xdr:to>
      <xdr:col>23</xdr:col>
      <xdr:colOff>568325</xdr:colOff>
      <xdr:row>38</xdr:row>
      <xdr:rowOff>25108</xdr:rowOff>
    </xdr:to>
    <xdr:sp macro="" textlink="">
      <xdr:nvSpPr>
        <xdr:cNvPr id="510" name="円/楕円 509"/>
        <xdr:cNvSpPr/>
      </xdr:nvSpPr>
      <xdr:spPr>
        <a:xfrm>
          <a:off x="16268700" y="6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69899</xdr:rowOff>
    </xdr:from>
    <xdr:ext cx="378565" cy="259045"/>
    <xdr:sp macro="" textlink="">
      <xdr:nvSpPr>
        <xdr:cNvPr id="511" name="災害復旧事業費該当値テキスト"/>
        <xdr:cNvSpPr txBox="1"/>
      </xdr:nvSpPr>
      <xdr:spPr>
        <a:xfrm>
          <a:off x="16370300" y="64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135191</xdr:rowOff>
    </xdr:from>
    <xdr:to>
      <xdr:col>22</xdr:col>
      <xdr:colOff>415925</xdr:colOff>
      <xdr:row>38</xdr:row>
      <xdr:rowOff>65342</xdr:rowOff>
    </xdr:to>
    <xdr:sp macro="" textlink="">
      <xdr:nvSpPr>
        <xdr:cNvPr id="512" name="円/楕円 511"/>
        <xdr:cNvSpPr/>
      </xdr:nvSpPr>
      <xdr:spPr>
        <a:xfrm>
          <a:off x="15430500" y="6478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56469</xdr:rowOff>
    </xdr:from>
    <xdr:ext cx="378565" cy="259045"/>
    <xdr:sp macro="" textlink="">
      <xdr:nvSpPr>
        <xdr:cNvPr id="513" name="テキスト ボックス 512"/>
        <xdr:cNvSpPr txBox="1"/>
      </xdr:nvSpPr>
      <xdr:spPr>
        <a:xfrm>
          <a:off x="15292017" y="6571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4890</xdr:rowOff>
    </xdr:from>
    <xdr:to>
      <xdr:col>21</xdr:col>
      <xdr:colOff>212725</xdr:colOff>
      <xdr:row>36</xdr:row>
      <xdr:rowOff>106490</xdr:rowOff>
    </xdr:to>
    <xdr:sp macro="" textlink="">
      <xdr:nvSpPr>
        <xdr:cNvPr id="514" name="円/楕円 513"/>
        <xdr:cNvSpPr/>
      </xdr:nvSpPr>
      <xdr:spPr>
        <a:xfrm>
          <a:off x="14541500" y="61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123017</xdr:rowOff>
    </xdr:from>
    <xdr:ext cx="469744" cy="259045"/>
    <xdr:sp macro="" textlink="">
      <xdr:nvSpPr>
        <xdr:cNvPr id="515" name="テキスト ボックス 514"/>
        <xdr:cNvSpPr txBox="1"/>
      </xdr:nvSpPr>
      <xdr:spPr>
        <a:xfrm>
          <a:off x="14357427"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16663</xdr:rowOff>
    </xdr:from>
    <xdr:to>
      <xdr:col>20</xdr:col>
      <xdr:colOff>9525</xdr:colOff>
      <xdr:row>35</xdr:row>
      <xdr:rowOff>118263</xdr:rowOff>
    </xdr:to>
    <xdr:sp macro="" textlink="">
      <xdr:nvSpPr>
        <xdr:cNvPr id="516" name="円/楕円 515"/>
        <xdr:cNvSpPr/>
      </xdr:nvSpPr>
      <xdr:spPr>
        <a:xfrm>
          <a:off x="13652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134790</xdr:rowOff>
    </xdr:from>
    <xdr:ext cx="469744" cy="259045"/>
    <xdr:sp macro="" textlink="">
      <xdr:nvSpPr>
        <xdr:cNvPr id="517" name="テキスト ボックス 516"/>
        <xdr:cNvSpPr txBox="1"/>
      </xdr:nvSpPr>
      <xdr:spPr>
        <a:xfrm>
          <a:off x="13468427" y="57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142735</xdr:rowOff>
    </xdr:from>
    <xdr:to>
      <xdr:col>18</xdr:col>
      <xdr:colOff>492125</xdr:colOff>
      <xdr:row>31</xdr:row>
      <xdr:rowOff>72885</xdr:rowOff>
    </xdr:to>
    <xdr:sp macro="" textlink="">
      <xdr:nvSpPr>
        <xdr:cNvPr id="518" name="円/楕円 517"/>
        <xdr:cNvSpPr/>
      </xdr:nvSpPr>
      <xdr:spPr>
        <a:xfrm>
          <a:off x="12763500" y="52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89412</xdr:rowOff>
    </xdr:from>
    <xdr:ext cx="534377" cy="259045"/>
    <xdr:sp macro="" textlink="">
      <xdr:nvSpPr>
        <xdr:cNvPr id="519" name="テキスト ボックス 518"/>
        <xdr:cNvSpPr txBox="1"/>
      </xdr:nvSpPr>
      <xdr:spPr>
        <a:xfrm>
          <a:off x="12547111" y="506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9" name="直線コネクタ 57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0" name="テキスト ボックス 57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1" name="直線コネクタ 58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2" name="テキスト ボックス 58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3" name="直線コネクタ 58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4" name="テキスト ボックス 58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5" name="直線コネクタ 58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6" name="テキスト ボックス 58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7" name="直線コネクタ 58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8" name="テキスト ボックス 58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9" name="直線コネクタ 58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0" name="テキスト ボックス 58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4" name="直線コネクタ 593"/>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5"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596" name="直線コネクタ 595"/>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597"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598" name="直線コネクタ 597"/>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163588</xdr:rowOff>
    </xdr:from>
    <xdr:to>
      <xdr:col>23</xdr:col>
      <xdr:colOff>517525</xdr:colOff>
      <xdr:row>77</xdr:row>
      <xdr:rowOff>23326</xdr:rowOff>
    </xdr:to>
    <xdr:cxnSp macro="">
      <xdr:nvCxnSpPr>
        <xdr:cNvPr id="599" name="直線コネクタ 598"/>
        <xdr:cNvCxnSpPr/>
      </xdr:nvCxnSpPr>
      <xdr:spPr>
        <a:xfrm>
          <a:off x="15481300" y="13193788"/>
          <a:ext cx="8382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0"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1" name="フローチャート : 判断 600"/>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163588</xdr:rowOff>
    </xdr:from>
    <xdr:to>
      <xdr:col>22</xdr:col>
      <xdr:colOff>365125</xdr:colOff>
      <xdr:row>77</xdr:row>
      <xdr:rowOff>61192</xdr:rowOff>
    </xdr:to>
    <xdr:cxnSp macro="">
      <xdr:nvCxnSpPr>
        <xdr:cNvPr id="602" name="直線コネクタ 601"/>
        <xdr:cNvCxnSpPr/>
      </xdr:nvCxnSpPr>
      <xdr:spPr>
        <a:xfrm flipV="1">
          <a:off x="14592300" y="13193788"/>
          <a:ext cx="8890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3" name="フローチャート : 判断 602"/>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4" name="テキスト ボックス 603"/>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56277</xdr:rowOff>
    </xdr:from>
    <xdr:to>
      <xdr:col>21</xdr:col>
      <xdr:colOff>161925</xdr:colOff>
      <xdr:row>77</xdr:row>
      <xdr:rowOff>61192</xdr:rowOff>
    </xdr:to>
    <xdr:cxnSp macro="">
      <xdr:nvCxnSpPr>
        <xdr:cNvPr id="605" name="直線コネクタ 604"/>
        <xdr:cNvCxnSpPr/>
      </xdr:nvCxnSpPr>
      <xdr:spPr>
        <a:xfrm>
          <a:off x="13703300" y="1325792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6" name="フローチャート : 判断 605"/>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07" name="テキスト ボックス 606"/>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45876</xdr:rowOff>
    </xdr:from>
    <xdr:to>
      <xdr:col>19</xdr:col>
      <xdr:colOff>644525</xdr:colOff>
      <xdr:row>77</xdr:row>
      <xdr:rowOff>56277</xdr:rowOff>
    </xdr:to>
    <xdr:cxnSp macro="">
      <xdr:nvCxnSpPr>
        <xdr:cNvPr id="608" name="直線コネクタ 607"/>
        <xdr:cNvCxnSpPr/>
      </xdr:nvCxnSpPr>
      <xdr:spPr>
        <a:xfrm>
          <a:off x="12814300" y="132475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09" name="フローチャート : 判断 608"/>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0" name="テキスト ボックス 609"/>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1" name="フローチャート : 判断 610"/>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2" name="テキスト ボックス 611"/>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143976</xdr:rowOff>
    </xdr:from>
    <xdr:to>
      <xdr:col>23</xdr:col>
      <xdr:colOff>568325</xdr:colOff>
      <xdr:row>77</xdr:row>
      <xdr:rowOff>74126</xdr:rowOff>
    </xdr:to>
    <xdr:sp macro="" textlink="">
      <xdr:nvSpPr>
        <xdr:cNvPr id="618" name="円/楕円 617"/>
        <xdr:cNvSpPr/>
      </xdr:nvSpPr>
      <xdr:spPr>
        <a:xfrm>
          <a:off x="16268700" y="131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122403</xdr:rowOff>
    </xdr:from>
    <xdr:ext cx="534377" cy="259045"/>
    <xdr:sp macro="" textlink="">
      <xdr:nvSpPr>
        <xdr:cNvPr id="619" name="公債費該当値テキスト"/>
        <xdr:cNvSpPr txBox="1"/>
      </xdr:nvSpPr>
      <xdr:spPr>
        <a:xfrm>
          <a:off x="16370300" y="131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112788</xdr:rowOff>
    </xdr:from>
    <xdr:to>
      <xdr:col>22</xdr:col>
      <xdr:colOff>415925</xdr:colOff>
      <xdr:row>77</xdr:row>
      <xdr:rowOff>42938</xdr:rowOff>
    </xdr:to>
    <xdr:sp macro="" textlink="">
      <xdr:nvSpPr>
        <xdr:cNvPr id="620" name="円/楕円 619"/>
        <xdr:cNvSpPr/>
      </xdr:nvSpPr>
      <xdr:spPr>
        <a:xfrm>
          <a:off x="15430500" y="131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34065</xdr:rowOff>
    </xdr:from>
    <xdr:ext cx="534377" cy="259045"/>
    <xdr:sp macro="" textlink="">
      <xdr:nvSpPr>
        <xdr:cNvPr id="621" name="テキスト ボックス 620"/>
        <xdr:cNvSpPr txBox="1"/>
      </xdr:nvSpPr>
      <xdr:spPr>
        <a:xfrm>
          <a:off x="15214111" y="13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10392</xdr:rowOff>
    </xdr:from>
    <xdr:to>
      <xdr:col>21</xdr:col>
      <xdr:colOff>212725</xdr:colOff>
      <xdr:row>77</xdr:row>
      <xdr:rowOff>111992</xdr:rowOff>
    </xdr:to>
    <xdr:sp macro="" textlink="">
      <xdr:nvSpPr>
        <xdr:cNvPr id="622" name="円/楕円 621"/>
        <xdr:cNvSpPr/>
      </xdr:nvSpPr>
      <xdr:spPr>
        <a:xfrm>
          <a:off x="14541500" y="132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103119</xdr:rowOff>
    </xdr:from>
    <xdr:ext cx="534377" cy="259045"/>
    <xdr:sp macro="" textlink="">
      <xdr:nvSpPr>
        <xdr:cNvPr id="623" name="テキスト ボックス 622"/>
        <xdr:cNvSpPr txBox="1"/>
      </xdr:nvSpPr>
      <xdr:spPr>
        <a:xfrm>
          <a:off x="14325111" y="13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5477</xdr:rowOff>
    </xdr:from>
    <xdr:to>
      <xdr:col>20</xdr:col>
      <xdr:colOff>9525</xdr:colOff>
      <xdr:row>77</xdr:row>
      <xdr:rowOff>107077</xdr:rowOff>
    </xdr:to>
    <xdr:sp macro="" textlink="">
      <xdr:nvSpPr>
        <xdr:cNvPr id="624" name="円/楕円 623"/>
        <xdr:cNvSpPr/>
      </xdr:nvSpPr>
      <xdr:spPr>
        <a:xfrm>
          <a:off x="13652500" y="132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98204</xdr:rowOff>
    </xdr:from>
    <xdr:ext cx="534377" cy="259045"/>
    <xdr:sp macro="" textlink="">
      <xdr:nvSpPr>
        <xdr:cNvPr id="625" name="テキスト ボックス 624"/>
        <xdr:cNvSpPr txBox="1"/>
      </xdr:nvSpPr>
      <xdr:spPr>
        <a:xfrm>
          <a:off x="13436111" y="132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166526</xdr:rowOff>
    </xdr:from>
    <xdr:to>
      <xdr:col>18</xdr:col>
      <xdr:colOff>492125</xdr:colOff>
      <xdr:row>77</xdr:row>
      <xdr:rowOff>96676</xdr:rowOff>
    </xdr:to>
    <xdr:sp macro="" textlink="">
      <xdr:nvSpPr>
        <xdr:cNvPr id="626" name="円/楕円 625"/>
        <xdr:cNvSpPr/>
      </xdr:nvSpPr>
      <xdr:spPr>
        <a:xfrm>
          <a:off x="12763500" y="131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87803</xdr:rowOff>
    </xdr:from>
    <xdr:ext cx="534377" cy="259045"/>
    <xdr:sp macro="" textlink="">
      <xdr:nvSpPr>
        <xdr:cNvPr id="627" name="テキスト ボックス 626"/>
        <xdr:cNvSpPr txBox="1"/>
      </xdr:nvSpPr>
      <xdr:spPr>
        <a:xfrm>
          <a:off x="12547111" y="1328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7" name="テキスト ボックス 64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1" name="直線コネクタ 650"/>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2"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3" name="直線コネクタ 652"/>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4"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5" name="直線コネクタ 654"/>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168084</xdr:rowOff>
    </xdr:from>
    <xdr:to>
      <xdr:col>23</xdr:col>
      <xdr:colOff>517525</xdr:colOff>
      <xdr:row>99</xdr:row>
      <xdr:rowOff>43917</xdr:rowOff>
    </xdr:to>
    <xdr:cxnSp macro="">
      <xdr:nvCxnSpPr>
        <xdr:cNvPr id="656" name="直線コネクタ 655"/>
        <xdr:cNvCxnSpPr/>
      </xdr:nvCxnSpPr>
      <xdr:spPr>
        <a:xfrm flipV="1">
          <a:off x="15481300" y="16970184"/>
          <a:ext cx="8382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57"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58" name="フローチャート : 判断 657"/>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43866</xdr:rowOff>
    </xdr:from>
    <xdr:to>
      <xdr:col>22</xdr:col>
      <xdr:colOff>365125</xdr:colOff>
      <xdr:row>99</xdr:row>
      <xdr:rowOff>43917</xdr:rowOff>
    </xdr:to>
    <xdr:cxnSp macro="">
      <xdr:nvCxnSpPr>
        <xdr:cNvPr id="659" name="直線コネクタ 658"/>
        <xdr:cNvCxnSpPr/>
      </xdr:nvCxnSpPr>
      <xdr:spPr>
        <a:xfrm>
          <a:off x="14592300" y="1701741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0" name="フローチャート : 判断 659"/>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1" name="テキスト ボックス 660"/>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43866</xdr:rowOff>
    </xdr:from>
    <xdr:to>
      <xdr:col>21</xdr:col>
      <xdr:colOff>161925</xdr:colOff>
      <xdr:row>99</xdr:row>
      <xdr:rowOff>43955</xdr:rowOff>
    </xdr:to>
    <xdr:cxnSp macro="">
      <xdr:nvCxnSpPr>
        <xdr:cNvPr id="662" name="直線コネクタ 661"/>
        <xdr:cNvCxnSpPr/>
      </xdr:nvCxnSpPr>
      <xdr:spPr>
        <a:xfrm flipV="1">
          <a:off x="13703300" y="1701741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3" name="フローチャート : 判断 662"/>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4" name="テキスト ボックス 663"/>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991</xdr:rowOff>
    </xdr:from>
    <xdr:to>
      <xdr:col>19</xdr:col>
      <xdr:colOff>644525</xdr:colOff>
      <xdr:row>99</xdr:row>
      <xdr:rowOff>43955</xdr:rowOff>
    </xdr:to>
    <xdr:cxnSp macro="">
      <xdr:nvCxnSpPr>
        <xdr:cNvPr id="665" name="直線コネクタ 664"/>
        <xdr:cNvCxnSpPr/>
      </xdr:nvCxnSpPr>
      <xdr:spPr>
        <a:xfrm>
          <a:off x="12814300" y="16974541"/>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66" name="フローチャート : 判断 665"/>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67" name="テキスト ボックス 666"/>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68" name="フローチャート : 判断 667"/>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69" name="テキスト ボックス 668"/>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117284</xdr:rowOff>
    </xdr:from>
    <xdr:to>
      <xdr:col>23</xdr:col>
      <xdr:colOff>568325</xdr:colOff>
      <xdr:row>99</xdr:row>
      <xdr:rowOff>47434</xdr:rowOff>
    </xdr:to>
    <xdr:sp macro="" textlink="">
      <xdr:nvSpPr>
        <xdr:cNvPr id="675" name="円/楕円 674"/>
        <xdr:cNvSpPr/>
      </xdr:nvSpPr>
      <xdr:spPr>
        <a:xfrm>
          <a:off x="16268700" y="169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32211</xdr:rowOff>
    </xdr:from>
    <xdr:ext cx="469744" cy="259045"/>
    <xdr:sp macro="" textlink="">
      <xdr:nvSpPr>
        <xdr:cNvPr id="676" name="積立金該当値テキスト"/>
        <xdr:cNvSpPr txBox="1"/>
      </xdr:nvSpPr>
      <xdr:spPr>
        <a:xfrm>
          <a:off x="16370300" y="168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164567</xdr:rowOff>
    </xdr:from>
    <xdr:to>
      <xdr:col>22</xdr:col>
      <xdr:colOff>415925</xdr:colOff>
      <xdr:row>99</xdr:row>
      <xdr:rowOff>94717</xdr:rowOff>
    </xdr:to>
    <xdr:sp macro="" textlink="">
      <xdr:nvSpPr>
        <xdr:cNvPr id="677" name="円/楕円 676"/>
        <xdr:cNvSpPr/>
      </xdr:nvSpPr>
      <xdr:spPr>
        <a:xfrm>
          <a:off x="15430500" y="169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85844</xdr:rowOff>
    </xdr:from>
    <xdr:ext cx="313932" cy="259045"/>
    <xdr:sp macro="" textlink="">
      <xdr:nvSpPr>
        <xdr:cNvPr id="678" name="テキスト ボックス 677"/>
        <xdr:cNvSpPr txBox="1"/>
      </xdr:nvSpPr>
      <xdr:spPr>
        <a:xfrm>
          <a:off x="15324333" y="1705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164516</xdr:rowOff>
    </xdr:from>
    <xdr:to>
      <xdr:col>21</xdr:col>
      <xdr:colOff>212725</xdr:colOff>
      <xdr:row>99</xdr:row>
      <xdr:rowOff>94666</xdr:rowOff>
    </xdr:to>
    <xdr:sp macro="" textlink="">
      <xdr:nvSpPr>
        <xdr:cNvPr id="679" name="円/楕円 678"/>
        <xdr:cNvSpPr/>
      </xdr:nvSpPr>
      <xdr:spPr>
        <a:xfrm>
          <a:off x="14541500" y="169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85793</xdr:rowOff>
    </xdr:from>
    <xdr:ext cx="313932" cy="259045"/>
    <xdr:sp macro="" textlink="">
      <xdr:nvSpPr>
        <xdr:cNvPr id="680" name="テキスト ボックス 679"/>
        <xdr:cNvSpPr txBox="1"/>
      </xdr:nvSpPr>
      <xdr:spPr>
        <a:xfrm>
          <a:off x="14435333" y="17059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164605</xdr:rowOff>
    </xdr:from>
    <xdr:to>
      <xdr:col>20</xdr:col>
      <xdr:colOff>9525</xdr:colOff>
      <xdr:row>99</xdr:row>
      <xdr:rowOff>94755</xdr:rowOff>
    </xdr:to>
    <xdr:sp macro="" textlink="">
      <xdr:nvSpPr>
        <xdr:cNvPr id="681" name="円/楕円 680"/>
        <xdr:cNvSpPr/>
      </xdr:nvSpPr>
      <xdr:spPr>
        <a:xfrm>
          <a:off x="13652500" y="169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85882</xdr:rowOff>
    </xdr:from>
    <xdr:ext cx="313932" cy="259045"/>
    <xdr:sp macro="" textlink="">
      <xdr:nvSpPr>
        <xdr:cNvPr id="682" name="テキスト ボックス 681"/>
        <xdr:cNvSpPr txBox="1"/>
      </xdr:nvSpPr>
      <xdr:spPr>
        <a:xfrm>
          <a:off x="13546333" y="17059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121641</xdr:rowOff>
    </xdr:from>
    <xdr:to>
      <xdr:col>18</xdr:col>
      <xdr:colOff>492125</xdr:colOff>
      <xdr:row>99</xdr:row>
      <xdr:rowOff>51791</xdr:rowOff>
    </xdr:to>
    <xdr:sp macro="" textlink="">
      <xdr:nvSpPr>
        <xdr:cNvPr id="683" name="円/楕円 682"/>
        <xdr:cNvSpPr/>
      </xdr:nvSpPr>
      <xdr:spPr>
        <a:xfrm>
          <a:off x="12763500" y="169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42918</xdr:rowOff>
    </xdr:from>
    <xdr:ext cx="469744" cy="259045"/>
    <xdr:sp macro="" textlink="">
      <xdr:nvSpPr>
        <xdr:cNvPr id="684" name="テキスト ボックス 683"/>
        <xdr:cNvSpPr txBox="1"/>
      </xdr:nvSpPr>
      <xdr:spPr>
        <a:xfrm>
          <a:off x="12579427" y="1701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0" name="直線コネクタ 709"/>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3"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4" name="直線コネクタ 713"/>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16"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17" name="フローチャート : 判断 716"/>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19" name="フローチャート : 判断 718"/>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0" name="テキスト ボックス 719"/>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2" name="フローチャート : 判断 721"/>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3" name="テキスト ボックス 722"/>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5" name="フローチャート : 判断 724"/>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26" name="テキスト ボックス 725"/>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7" name="フローチャート : 判断 726"/>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28" name="テキスト ボックス 727"/>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57" name="テキスト ボックス 75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5" name="直線コネクタ 764"/>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68"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69" name="直線コネクタ 768"/>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802</xdr:rowOff>
    </xdr:from>
    <xdr:to>
      <xdr:col>32</xdr:col>
      <xdr:colOff>187325</xdr:colOff>
      <xdr:row>58</xdr:row>
      <xdr:rowOff>1168</xdr:rowOff>
    </xdr:to>
    <xdr:cxnSp macro="">
      <xdr:nvCxnSpPr>
        <xdr:cNvPr id="770" name="直線コネクタ 769"/>
        <xdr:cNvCxnSpPr/>
      </xdr:nvCxnSpPr>
      <xdr:spPr>
        <a:xfrm flipV="1">
          <a:off x="21323300" y="994490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1"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2" name="フローチャート : 判断 771"/>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159634</xdr:rowOff>
    </xdr:from>
    <xdr:to>
      <xdr:col>31</xdr:col>
      <xdr:colOff>34925</xdr:colOff>
      <xdr:row>58</xdr:row>
      <xdr:rowOff>1168</xdr:rowOff>
    </xdr:to>
    <xdr:cxnSp macro="">
      <xdr:nvCxnSpPr>
        <xdr:cNvPr id="773" name="直線コネクタ 772"/>
        <xdr:cNvCxnSpPr/>
      </xdr:nvCxnSpPr>
      <xdr:spPr>
        <a:xfrm>
          <a:off x="20434300" y="9932284"/>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4" name="フローチャート : 判断 773"/>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5" name="テキスト ボックス 774"/>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159634</xdr:rowOff>
    </xdr:from>
    <xdr:to>
      <xdr:col>29</xdr:col>
      <xdr:colOff>517525</xdr:colOff>
      <xdr:row>57</xdr:row>
      <xdr:rowOff>159725</xdr:rowOff>
    </xdr:to>
    <xdr:cxnSp macro="">
      <xdr:nvCxnSpPr>
        <xdr:cNvPr id="776" name="直線コネクタ 775"/>
        <xdr:cNvCxnSpPr/>
      </xdr:nvCxnSpPr>
      <xdr:spPr>
        <a:xfrm flipV="1">
          <a:off x="19545300" y="993228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77" name="フローチャート : 判断 776"/>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78" name="テキスト ボックス 777"/>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124064</xdr:rowOff>
    </xdr:from>
    <xdr:to>
      <xdr:col>28</xdr:col>
      <xdr:colOff>314325</xdr:colOff>
      <xdr:row>57</xdr:row>
      <xdr:rowOff>159725</xdr:rowOff>
    </xdr:to>
    <xdr:cxnSp macro="">
      <xdr:nvCxnSpPr>
        <xdr:cNvPr id="779" name="直線コネクタ 778"/>
        <xdr:cNvCxnSpPr/>
      </xdr:nvCxnSpPr>
      <xdr:spPr>
        <a:xfrm>
          <a:off x="18656300" y="989671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0" name="フローチャート : 判断 779"/>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1" name="テキスト ボックス 780"/>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2" name="フローチャート : 判断 781"/>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3" name="テキスト ボックス 782"/>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121452</xdr:rowOff>
    </xdr:from>
    <xdr:to>
      <xdr:col>32</xdr:col>
      <xdr:colOff>238125</xdr:colOff>
      <xdr:row>58</xdr:row>
      <xdr:rowOff>51602</xdr:rowOff>
    </xdr:to>
    <xdr:sp macro="" textlink="">
      <xdr:nvSpPr>
        <xdr:cNvPr id="789" name="円/楕円 788"/>
        <xdr:cNvSpPr/>
      </xdr:nvSpPr>
      <xdr:spPr>
        <a:xfrm>
          <a:off x="221107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144329</xdr:rowOff>
    </xdr:from>
    <xdr:ext cx="469744" cy="259045"/>
    <xdr:sp macro="" textlink="">
      <xdr:nvSpPr>
        <xdr:cNvPr id="790" name="貸付金該当値テキスト"/>
        <xdr:cNvSpPr txBox="1"/>
      </xdr:nvSpPr>
      <xdr:spPr>
        <a:xfrm>
          <a:off x="22212300" y="974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121818</xdr:rowOff>
    </xdr:from>
    <xdr:to>
      <xdr:col>31</xdr:col>
      <xdr:colOff>85725</xdr:colOff>
      <xdr:row>58</xdr:row>
      <xdr:rowOff>51968</xdr:rowOff>
    </xdr:to>
    <xdr:sp macro="" textlink="">
      <xdr:nvSpPr>
        <xdr:cNvPr id="791" name="円/楕円 790"/>
        <xdr:cNvSpPr/>
      </xdr:nvSpPr>
      <xdr:spPr>
        <a:xfrm>
          <a:off x="212725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68495</xdr:rowOff>
    </xdr:from>
    <xdr:ext cx="469744" cy="259045"/>
    <xdr:sp macro="" textlink="">
      <xdr:nvSpPr>
        <xdr:cNvPr id="792" name="テキスト ボックス 791"/>
        <xdr:cNvSpPr txBox="1"/>
      </xdr:nvSpPr>
      <xdr:spPr>
        <a:xfrm>
          <a:off x="21088427" y="96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108834</xdr:rowOff>
    </xdr:from>
    <xdr:to>
      <xdr:col>29</xdr:col>
      <xdr:colOff>568325</xdr:colOff>
      <xdr:row>58</xdr:row>
      <xdr:rowOff>38984</xdr:rowOff>
    </xdr:to>
    <xdr:sp macro="" textlink="">
      <xdr:nvSpPr>
        <xdr:cNvPr id="793" name="円/楕円 792"/>
        <xdr:cNvSpPr/>
      </xdr:nvSpPr>
      <xdr:spPr>
        <a:xfrm>
          <a:off x="20383500" y="9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55511</xdr:rowOff>
    </xdr:from>
    <xdr:ext cx="469744" cy="259045"/>
    <xdr:sp macro="" textlink="">
      <xdr:nvSpPr>
        <xdr:cNvPr id="794" name="テキスト ボックス 793"/>
        <xdr:cNvSpPr txBox="1"/>
      </xdr:nvSpPr>
      <xdr:spPr>
        <a:xfrm>
          <a:off x="20199427" y="965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108925</xdr:rowOff>
    </xdr:from>
    <xdr:to>
      <xdr:col>28</xdr:col>
      <xdr:colOff>365125</xdr:colOff>
      <xdr:row>58</xdr:row>
      <xdr:rowOff>39075</xdr:rowOff>
    </xdr:to>
    <xdr:sp macro="" textlink="">
      <xdr:nvSpPr>
        <xdr:cNvPr id="795" name="円/楕円 794"/>
        <xdr:cNvSpPr/>
      </xdr:nvSpPr>
      <xdr:spPr>
        <a:xfrm>
          <a:off x="194945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30202</xdr:rowOff>
    </xdr:from>
    <xdr:ext cx="469744" cy="259045"/>
    <xdr:sp macro="" textlink="">
      <xdr:nvSpPr>
        <xdr:cNvPr id="796" name="テキスト ボックス 795"/>
        <xdr:cNvSpPr txBox="1"/>
      </xdr:nvSpPr>
      <xdr:spPr>
        <a:xfrm>
          <a:off x="19310427" y="99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73264</xdr:rowOff>
    </xdr:from>
    <xdr:to>
      <xdr:col>27</xdr:col>
      <xdr:colOff>161925</xdr:colOff>
      <xdr:row>58</xdr:row>
      <xdr:rowOff>3414</xdr:rowOff>
    </xdr:to>
    <xdr:sp macro="" textlink="">
      <xdr:nvSpPr>
        <xdr:cNvPr id="797" name="円/楕円 796"/>
        <xdr:cNvSpPr/>
      </xdr:nvSpPr>
      <xdr:spPr>
        <a:xfrm>
          <a:off x="18605500" y="98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19941</xdr:rowOff>
    </xdr:from>
    <xdr:ext cx="469744" cy="259045"/>
    <xdr:sp macro="" textlink="">
      <xdr:nvSpPr>
        <xdr:cNvPr id="798" name="テキスト ボックス 797"/>
        <xdr:cNvSpPr txBox="1"/>
      </xdr:nvSpPr>
      <xdr:spPr>
        <a:xfrm>
          <a:off x="18421427" y="962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3" name="直線コネクタ 822"/>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4"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5" name="直線コネクタ 824"/>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26"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27" name="直線コネクタ 826"/>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126918</xdr:rowOff>
    </xdr:from>
    <xdr:to>
      <xdr:col>32</xdr:col>
      <xdr:colOff>187325</xdr:colOff>
      <xdr:row>77</xdr:row>
      <xdr:rowOff>147262</xdr:rowOff>
    </xdr:to>
    <xdr:cxnSp macro="">
      <xdr:nvCxnSpPr>
        <xdr:cNvPr id="828" name="直線コネクタ 827"/>
        <xdr:cNvCxnSpPr/>
      </xdr:nvCxnSpPr>
      <xdr:spPr>
        <a:xfrm>
          <a:off x="21323300" y="13328568"/>
          <a:ext cx="8382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29"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0" name="フローチャート : 判断 829"/>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53232</xdr:rowOff>
    </xdr:from>
    <xdr:to>
      <xdr:col>31</xdr:col>
      <xdr:colOff>34925</xdr:colOff>
      <xdr:row>77</xdr:row>
      <xdr:rowOff>126918</xdr:rowOff>
    </xdr:to>
    <xdr:cxnSp macro="">
      <xdr:nvCxnSpPr>
        <xdr:cNvPr id="831" name="直線コネクタ 830"/>
        <xdr:cNvCxnSpPr/>
      </xdr:nvCxnSpPr>
      <xdr:spPr>
        <a:xfrm>
          <a:off x="20434300" y="13254882"/>
          <a:ext cx="8890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2" name="フローチャート : 判断 831"/>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3" name="テキスト ボックス 832"/>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53232</xdr:rowOff>
    </xdr:from>
    <xdr:to>
      <xdr:col>29</xdr:col>
      <xdr:colOff>517525</xdr:colOff>
      <xdr:row>77</xdr:row>
      <xdr:rowOff>131547</xdr:rowOff>
    </xdr:to>
    <xdr:cxnSp macro="">
      <xdr:nvCxnSpPr>
        <xdr:cNvPr id="834" name="直線コネクタ 833"/>
        <xdr:cNvCxnSpPr/>
      </xdr:nvCxnSpPr>
      <xdr:spPr>
        <a:xfrm flipV="1">
          <a:off x="19545300" y="13254882"/>
          <a:ext cx="8890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5" name="フローチャート : 判断 834"/>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36" name="テキスト ボックス 835"/>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56832</xdr:rowOff>
    </xdr:from>
    <xdr:to>
      <xdr:col>28</xdr:col>
      <xdr:colOff>314325</xdr:colOff>
      <xdr:row>77</xdr:row>
      <xdr:rowOff>131547</xdr:rowOff>
    </xdr:to>
    <xdr:cxnSp macro="">
      <xdr:nvCxnSpPr>
        <xdr:cNvPr id="837" name="直線コネクタ 836"/>
        <xdr:cNvCxnSpPr/>
      </xdr:nvCxnSpPr>
      <xdr:spPr>
        <a:xfrm>
          <a:off x="18656300" y="13087032"/>
          <a:ext cx="889000" cy="2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38" name="フローチャート : 判断 837"/>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39" name="テキスト ボックス 838"/>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0" name="フローチャート : 判断 839"/>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1" name="テキスト ボックス 840"/>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96462</xdr:rowOff>
    </xdr:from>
    <xdr:to>
      <xdr:col>32</xdr:col>
      <xdr:colOff>238125</xdr:colOff>
      <xdr:row>78</xdr:row>
      <xdr:rowOff>26612</xdr:rowOff>
    </xdr:to>
    <xdr:sp macro="" textlink="">
      <xdr:nvSpPr>
        <xdr:cNvPr id="847" name="円/楕円 846"/>
        <xdr:cNvSpPr/>
      </xdr:nvSpPr>
      <xdr:spPr>
        <a:xfrm>
          <a:off x="22110700" y="132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74889</xdr:rowOff>
    </xdr:from>
    <xdr:ext cx="534377" cy="259045"/>
    <xdr:sp macro="" textlink="">
      <xdr:nvSpPr>
        <xdr:cNvPr id="848" name="繰出金該当値テキスト"/>
        <xdr:cNvSpPr txBox="1"/>
      </xdr:nvSpPr>
      <xdr:spPr>
        <a:xfrm>
          <a:off x="22212300" y="1327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32,603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76118</xdr:rowOff>
    </xdr:from>
    <xdr:to>
      <xdr:col>31</xdr:col>
      <xdr:colOff>85725</xdr:colOff>
      <xdr:row>78</xdr:row>
      <xdr:rowOff>6268</xdr:rowOff>
    </xdr:to>
    <xdr:sp macro="" textlink="">
      <xdr:nvSpPr>
        <xdr:cNvPr id="849" name="円/楕円 848"/>
        <xdr:cNvSpPr/>
      </xdr:nvSpPr>
      <xdr:spPr>
        <a:xfrm>
          <a:off x="21272500" y="132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168845</xdr:rowOff>
    </xdr:from>
    <xdr:ext cx="534377" cy="259045"/>
    <xdr:sp macro="" textlink="">
      <xdr:nvSpPr>
        <xdr:cNvPr id="850" name="テキスト ボックス 849"/>
        <xdr:cNvSpPr txBox="1"/>
      </xdr:nvSpPr>
      <xdr:spPr>
        <a:xfrm>
          <a:off x="21056111" y="133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2432</xdr:rowOff>
    </xdr:from>
    <xdr:to>
      <xdr:col>29</xdr:col>
      <xdr:colOff>568325</xdr:colOff>
      <xdr:row>77</xdr:row>
      <xdr:rowOff>104032</xdr:rowOff>
    </xdr:to>
    <xdr:sp macro="" textlink="">
      <xdr:nvSpPr>
        <xdr:cNvPr id="851" name="円/楕円 850"/>
        <xdr:cNvSpPr/>
      </xdr:nvSpPr>
      <xdr:spPr>
        <a:xfrm>
          <a:off x="20383500" y="132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95159</xdr:rowOff>
    </xdr:from>
    <xdr:ext cx="534377" cy="259045"/>
    <xdr:sp macro="" textlink="">
      <xdr:nvSpPr>
        <xdr:cNvPr id="852" name="テキスト ボックス 851"/>
        <xdr:cNvSpPr txBox="1"/>
      </xdr:nvSpPr>
      <xdr:spPr>
        <a:xfrm>
          <a:off x="20167111" y="132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80747</xdr:rowOff>
    </xdr:from>
    <xdr:to>
      <xdr:col>28</xdr:col>
      <xdr:colOff>365125</xdr:colOff>
      <xdr:row>78</xdr:row>
      <xdr:rowOff>10897</xdr:rowOff>
    </xdr:to>
    <xdr:sp macro="" textlink="">
      <xdr:nvSpPr>
        <xdr:cNvPr id="853" name="円/楕円 852"/>
        <xdr:cNvSpPr/>
      </xdr:nvSpPr>
      <xdr:spPr>
        <a:xfrm>
          <a:off x="19494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2024</xdr:rowOff>
    </xdr:from>
    <xdr:ext cx="534377" cy="259045"/>
    <xdr:sp macro="" textlink="">
      <xdr:nvSpPr>
        <xdr:cNvPr id="854" name="テキスト ボックス 853"/>
        <xdr:cNvSpPr txBox="1"/>
      </xdr:nvSpPr>
      <xdr:spPr>
        <a:xfrm>
          <a:off x="19278111" y="133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6032</xdr:rowOff>
    </xdr:from>
    <xdr:to>
      <xdr:col>27</xdr:col>
      <xdr:colOff>161925</xdr:colOff>
      <xdr:row>76</xdr:row>
      <xdr:rowOff>107632</xdr:rowOff>
    </xdr:to>
    <xdr:sp macro="" textlink="">
      <xdr:nvSpPr>
        <xdr:cNvPr id="855" name="円/楕円 854"/>
        <xdr:cNvSpPr/>
      </xdr:nvSpPr>
      <xdr:spPr>
        <a:xfrm>
          <a:off x="18605500" y="130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124159</xdr:rowOff>
    </xdr:from>
    <xdr:ext cx="534377" cy="259045"/>
    <xdr:sp macro="" textlink="">
      <xdr:nvSpPr>
        <xdr:cNvPr id="856" name="テキスト ボックス 855"/>
        <xdr:cNvSpPr txBox="1"/>
      </xdr:nvSpPr>
      <xdr:spPr>
        <a:xfrm>
          <a:off x="18389111" y="128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361千円となっている。主な構成項目である補助費は一部事務組合への負担金となっており、仙南クリーンセンター建設費負担金等により、前年度から15,529円増となっている。今後においても、柴田斎苑施設整備、仙南芸術文化センターの大規模改修が予定されており、増加傾向が続くと想定している。</a:t>
          </a:r>
        </a:p>
        <a:p>
          <a:r>
            <a:rPr kumimoji="1" lang="ja-JP" altLang="en-US" sz="1300">
              <a:latin typeface="ＭＳ Ｐゴシック"/>
            </a:rPr>
            <a:t>　人件費については、定年退職者が多い時期が続いているため減少傾向にある。　</a:t>
          </a:r>
          <a:endParaRPr kumimoji="1" lang="en-US" altLang="ja-JP" sz="1300">
            <a:latin typeface="ＭＳ Ｐゴシック"/>
          </a:endParaRPr>
        </a:p>
        <a:p>
          <a:r>
            <a:rPr kumimoji="1" lang="ja-JP" altLang="en-US" sz="1300">
              <a:latin typeface="ＭＳ Ｐゴシック"/>
            </a:rPr>
            <a:t>　普通建設事業費（うち更新整備）については、金ケ瀬中学校屋内運動場整備に伴い、前年度から</a:t>
          </a:r>
          <a:r>
            <a:rPr kumimoji="1" lang="en-US" altLang="ja-JP" sz="1300">
              <a:latin typeface="ＭＳ Ｐゴシック"/>
            </a:rPr>
            <a:t>24,781円の増となった。</a:t>
          </a:r>
        </a:p>
        <a:p>
          <a:r>
            <a:rPr kumimoji="1" lang="ja-JP" altLang="en-US" sz="1300">
              <a:latin typeface="ＭＳ Ｐゴシック"/>
            </a:rPr>
            <a:t>　公債費については、近年繰上償還を行い地方債残高の伸びの抑制を行っており、住民一人当たり前年度比</a:t>
          </a:r>
          <a:r>
            <a:rPr kumimoji="1" lang="en-US" altLang="ja-JP" sz="1300">
              <a:latin typeface="ＭＳ Ｐゴシック"/>
            </a:rPr>
            <a:t>1,910</a:t>
          </a:r>
          <a:r>
            <a:rPr kumimoji="1" lang="ja-JP" altLang="en-US" sz="1300">
              <a:latin typeface="ＭＳ Ｐゴシック"/>
            </a:rPr>
            <a:t>円減となった。</a:t>
          </a:r>
          <a:endParaRPr kumimoji="1" lang="en-US" altLang="ja-JP" sz="1300">
            <a:latin typeface="ＭＳ Ｐゴシック"/>
          </a:endParaRPr>
        </a:p>
        <a:p>
          <a:r>
            <a:rPr kumimoji="1" lang="ja-JP" altLang="en-US" sz="1300">
              <a:latin typeface="ＭＳ Ｐゴシック"/>
            </a:rPr>
            <a:t>　繰出金については、公共下水道事業特別会計への繰出金の減少により、住民一人当たり前年度比</a:t>
          </a:r>
          <a:r>
            <a:rPr kumimoji="1" lang="en-US" altLang="ja-JP" sz="1300">
              <a:latin typeface="ＭＳ Ｐゴシック"/>
            </a:rPr>
            <a:t>1,068</a:t>
          </a:r>
          <a:r>
            <a:rPr kumimoji="1" lang="ja-JP" altLang="en-US" sz="1300">
              <a:latin typeface="ＭＳ Ｐゴシック"/>
            </a:rPr>
            <a:t>円の減となった。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11684</xdr:rowOff>
    </xdr:from>
    <xdr:to>
      <xdr:col>6</xdr:col>
      <xdr:colOff>511175</xdr:colOff>
      <xdr:row>34</xdr:row>
      <xdr:rowOff>28013</xdr:rowOff>
    </xdr:to>
    <xdr:cxnSp macro="">
      <xdr:nvCxnSpPr>
        <xdr:cNvPr id="63" name="直線コネクタ 62"/>
        <xdr:cNvCxnSpPr/>
      </xdr:nvCxnSpPr>
      <xdr:spPr>
        <a:xfrm>
          <a:off x="3797300" y="58409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11684</xdr:rowOff>
    </xdr:from>
    <xdr:to>
      <xdr:col>5</xdr:col>
      <xdr:colOff>358775</xdr:colOff>
      <xdr:row>34</xdr:row>
      <xdr:rowOff>95613</xdr:rowOff>
    </xdr:to>
    <xdr:cxnSp macro="">
      <xdr:nvCxnSpPr>
        <xdr:cNvPr id="66" name="直線コネクタ 65"/>
        <xdr:cNvCxnSpPr/>
      </xdr:nvCxnSpPr>
      <xdr:spPr>
        <a:xfrm flipV="1">
          <a:off x="2908300" y="5840984"/>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28339</xdr:rowOff>
    </xdr:from>
    <xdr:to>
      <xdr:col>4</xdr:col>
      <xdr:colOff>155575</xdr:colOff>
      <xdr:row>34</xdr:row>
      <xdr:rowOff>95613</xdr:rowOff>
    </xdr:to>
    <xdr:cxnSp macro="">
      <xdr:nvCxnSpPr>
        <xdr:cNvPr id="69" name="直線コネクタ 68"/>
        <xdr:cNvCxnSpPr/>
      </xdr:nvCxnSpPr>
      <xdr:spPr>
        <a:xfrm>
          <a:off x="2019300" y="5857639"/>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43361</xdr:rowOff>
    </xdr:from>
    <xdr:to>
      <xdr:col>2</xdr:col>
      <xdr:colOff>638175</xdr:colOff>
      <xdr:row>34</xdr:row>
      <xdr:rowOff>28339</xdr:rowOff>
    </xdr:to>
    <xdr:cxnSp macro="">
      <xdr:nvCxnSpPr>
        <xdr:cNvPr id="72" name="直線コネクタ 71"/>
        <xdr:cNvCxnSpPr/>
      </xdr:nvCxnSpPr>
      <xdr:spPr>
        <a:xfrm>
          <a:off x="1130300" y="5701211"/>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148663</xdr:rowOff>
    </xdr:from>
    <xdr:to>
      <xdr:col>6</xdr:col>
      <xdr:colOff>561975</xdr:colOff>
      <xdr:row>34</xdr:row>
      <xdr:rowOff>78813</xdr:rowOff>
    </xdr:to>
    <xdr:sp macro="" textlink="">
      <xdr:nvSpPr>
        <xdr:cNvPr id="82" name="円/楕円 81"/>
        <xdr:cNvSpPr/>
      </xdr:nvSpPr>
      <xdr:spPr>
        <a:xfrm>
          <a:off x="4584700" y="58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90</xdr:rowOff>
    </xdr:from>
    <xdr:ext cx="469744" cy="259045"/>
    <xdr:sp macro="" textlink="">
      <xdr:nvSpPr>
        <xdr:cNvPr id="83" name="議会費該当値テキスト"/>
        <xdr:cNvSpPr txBox="1"/>
      </xdr:nvSpPr>
      <xdr:spPr>
        <a:xfrm>
          <a:off x="4686300" y="565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132334</xdr:rowOff>
    </xdr:from>
    <xdr:to>
      <xdr:col>5</xdr:col>
      <xdr:colOff>409575</xdr:colOff>
      <xdr:row>34</xdr:row>
      <xdr:rowOff>62484</xdr:rowOff>
    </xdr:to>
    <xdr:sp macro="" textlink="">
      <xdr:nvSpPr>
        <xdr:cNvPr id="84" name="円/楕円 83"/>
        <xdr:cNvSpPr/>
      </xdr:nvSpPr>
      <xdr:spPr>
        <a:xfrm>
          <a:off x="3746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79011</xdr:rowOff>
    </xdr:from>
    <xdr:ext cx="469744" cy="259045"/>
    <xdr:sp macro="" textlink="">
      <xdr:nvSpPr>
        <xdr:cNvPr id="85" name="テキスト ボックス 84"/>
        <xdr:cNvSpPr txBox="1"/>
      </xdr:nvSpPr>
      <xdr:spPr>
        <a:xfrm>
          <a:off x="3562427"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44813</xdr:rowOff>
    </xdr:from>
    <xdr:to>
      <xdr:col>4</xdr:col>
      <xdr:colOff>206375</xdr:colOff>
      <xdr:row>34</xdr:row>
      <xdr:rowOff>146413</xdr:rowOff>
    </xdr:to>
    <xdr:sp macro="" textlink="">
      <xdr:nvSpPr>
        <xdr:cNvPr id="86" name="円/楕円 85"/>
        <xdr:cNvSpPr/>
      </xdr:nvSpPr>
      <xdr:spPr>
        <a:xfrm>
          <a:off x="2857500" y="58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162940</xdr:rowOff>
    </xdr:from>
    <xdr:ext cx="469744" cy="259045"/>
    <xdr:sp macro="" textlink="">
      <xdr:nvSpPr>
        <xdr:cNvPr id="87" name="テキスト ボックス 86"/>
        <xdr:cNvSpPr txBox="1"/>
      </xdr:nvSpPr>
      <xdr:spPr>
        <a:xfrm>
          <a:off x="2673427" y="564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148989</xdr:rowOff>
    </xdr:from>
    <xdr:to>
      <xdr:col>3</xdr:col>
      <xdr:colOff>3175</xdr:colOff>
      <xdr:row>34</xdr:row>
      <xdr:rowOff>79139</xdr:rowOff>
    </xdr:to>
    <xdr:sp macro="" textlink="">
      <xdr:nvSpPr>
        <xdr:cNvPr id="88" name="円/楕円 87"/>
        <xdr:cNvSpPr/>
      </xdr:nvSpPr>
      <xdr:spPr>
        <a:xfrm>
          <a:off x="1968500" y="58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95666</xdr:rowOff>
    </xdr:from>
    <xdr:ext cx="469744" cy="259045"/>
    <xdr:sp macro="" textlink="">
      <xdr:nvSpPr>
        <xdr:cNvPr id="89" name="テキスト ボックス 88"/>
        <xdr:cNvSpPr txBox="1"/>
      </xdr:nvSpPr>
      <xdr:spPr>
        <a:xfrm>
          <a:off x="1784427" y="558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164011</xdr:rowOff>
    </xdr:from>
    <xdr:to>
      <xdr:col>1</xdr:col>
      <xdr:colOff>485775</xdr:colOff>
      <xdr:row>33</xdr:row>
      <xdr:rowOff>94161</xdr:rowOff>
    </xdr:to>
    <xdr:sp macro="" textlink="">
      <xdr:nvSpPr>
        <xdr:cNvPr id="90" name="円/楕円 89"/>
        <xdr:cNvSpPr/>
      </xdr:nvSpPr>
      <xdr:spPr>
        <a:xfrm>
          <a:off x="1079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110688</xdr:rowOff>
    </xdr:from>
    <xdr:ext cx="469744" cy="259045"/>
    <xdr:sp macro="" textlink="">
      <xdr:nvSpPr>
        <xdr:cNvPr id="91" name="テキスト ボックス 90"/>
        <xdr:cNvSpPr txBox="1"/>
      </xdr:nvSpPr>
      <xdr:spPr>
        <a:xfrm>
          <a:off x="895427" y="54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40267</xdr:rowOff>
    </xdr:from>
    <xdr:to>
      <xdr:col>6</xdr:col>
      <xdr:colOff>511175</xdr:colOff>
      <xdr:row>57</xdr:row>
      <xdr:rowOff>43261</xdr:rowOff>
    </xdr:to>
    <xdr:cxnSp macro="">
      <xdr:nvCxnSpPr>
        <xdr:cNvPr id="120" name="直線コネクタ 119"/>
        <xdr:cNvCxnSpPr/>
      </xdr:nvCxnSpPr>
      <xdr:spPr>
        <a:xfrm flipV="1">
          <a:off x="3797300" y="9812917"/>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43261</xdr:rowOff>
    </xdr:from>
    <xdr:to>
      <xdr:col>5</xdr:col>
      <xdr:colOff>358775</xdr:colOff>
      <xdr:row>57</xdr:row>
      <xdr:rowOff>61374</xdr:rowOff>
    </xdr:to>
    <xdr:cxnSp macro="">
      <xdr:nvCxnSpPr>
        <xdr:cNvPr id="123" name="直線コネクタ 122"/>
        <xdr:cNvCxnSpPr/>
      </xdr:nvCxnSpPr>
      <xdr:spPr>
        <a:xfrm flipV="1">
          <a:off x="2908300" y="9815911"/>
          <a:ext cx="8890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61374</xdr:rowOff>
    </xdr:from>
    <xdr:to>
      <xdr:col>4</xdr:col>
      <xdr:colOff>155575</xdr:colOff>
      <xdr:row>57</xdr:row>
      <xdr:rowOff>74412</xdr:rowOff>
    </xdr:to>
    <xdr:cxnSp macro="">
      <xdr:nvCxnSpPr>
        <xdr:cNvPr id="126" name="直線コネクタ 125"/>
        <xdr:cNvCxnSpPr/>
      </xdr:nvCxnSpPr>
      <xdr:spPr>
        <a:xfrm flipV="1">
          <a:off x="2019300" y="9834024"/>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51156</xdr:rowOff>
    </xdr:from>
    <xdr:to>
      <xdr:col>2</xdr:col>
      <xdr:colOff>638175</xdr:colOff>
      <xdr:row>57</xdr:row>
      <xdr:rowOff>74412</xdr:rowOff>
    </xdr:to>
    <xdr:cxnSp macro="">
      <xdr:nvCxnSpPr>
        <xdr:cNvPr id="129" name="直線コネクタ 128"/>
        <xdr:cNvCxnSpPr/>
      </xdr:nvCxnSpPr>
      <xdr:spPr>
        <a:xfrm>
          <a:off x="1130300" y="9823806"/>
          <a:ext cx="8890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160917</xdr:rowOff>
    </xdr:from>
    <xdr:to>
      <xdr:col>6</xdr:col>
      <xdr:colOff>561975</xdr:colOff>
      <xdr:row>57</xdr:row>
      <xdr:rowOff>91067</xdr:rowOff>
    </xdr:to>
    <xdr:sp macro="" textlink="">
      <xdr:nvSpPr>
        <xdr:cNvPr id="139" name="円/楕円 138"/>
        <xdr:cNvSpPr/>
      </xdr:nvSpPr>
      <xdr:spPr>
        <a:xfrm>
          <a:off x="4584700" y="9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139344</xdr:rowOff>
    </xdr:from>
    <xdr:ext cx="534377" cy="259045"/>
    <xdr:sp macro="" textlink="">
      <xdr:nvSpPr>
        <xdr:cNvPr id="140" name="総務費該当値テキスト"/>
        <xdr:cNvSpPr txBox="1"/>
      </xdr:nvSpPr>
      <xdr:spPr>
        <a:xfrm>
          <a:off x="4686300" y="974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163911</xdr:rowOff>
    </xdr:from>
    <xdr:to>
      <xdr:col>5</xdr:col>
      <xdr:colOff>409575</xdr:colOff>
      <xdr:row>57</xdr:row>
      <xdr:rowOff>94061</xdr:rowOff>
    </xdr:to>
    <xdr:sp macro="" textlink="">
      <xdr:nvSpPr>
        <xdr:cNvPr id="141" name="円/楕円 140"/>
        <xdr:cNvSpPr/>
      </xdr:nvSpPr>
      <xdr:spPr>
        <a:xfrm>
          <a:off x="3746500" y="97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85188</xdr:rowOff>
    </xdr:from>
    <xdr:ext cx="534377" cy="259045"/>
    <xdr:sp macro="" textlink="">
      <xdr:nvSpPr>
        <xdr:cNvPr id="142" name="テキスト ボックス 141"/>
        <xdr:cNvSpPr txBox="1"/>
      </xdr:nvSpPr>
      <xdr:spPr>
        <a:xfrm>
          <a:off x="3530111" y="98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10574</xdr:rowOff>
    </xdr:from>
    <xdr:to>
      <xdr:col>4</xdr:col>
      <xdr:colOff>206375</xdr:colOff>
      <xdr:row>57</xdr:row>
      <xdr:rowOff>112174</xdr:rowOff>
    </xdr:to>
    <xdr:sp macro="" textlink="">
      <xdr:nvSpPr>
        <xdr:cNvPr id="143" name="円/楕円 142"/>
        <xdr:cNvSpPr/>
      </xdr:nvSpPr>
      <xdr:spPr>
        <a:xfrm>
          <a:off x="2857500" y="97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103301</xdr:rowOff>
    </xdr:from>
    <xdr:ext cx="534377" cy="259045"/>
    <xdr:sp macro="" textlink="">
      <xdr:nvSpPr>
        <xdr:cNvPr id="144" name="テキスト ボックス 143"/>
        <xdr:cNvSpPr txBox="1"/>
      </xdr:nvSpPr>
      <xdr:spPr>
        <a:xfrm>
          <a:off x="2641111" y="98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23612</xdr:rowOff>
    </xdr:from>
    <xdr:to>
      <xdr:col>3</xdr:col>
      <xdr:colOff>3175</xdr:colOff>
      <xdr:row>57</xdr:row>
      <xdr:rowOff>125212</xdr:rowOff>
    </xdr:to>
    <xdr:sp macro="" textlink="">
      <xdr:nvSpPr>
        <xdr:cNvPr id="145" name="円/楕円 144"/>
        <xdr:cNvSpPr/>
      </xdr:nvSpPr>
      <xdr:spPr>
        <a:xfrm>
          <a:off x="1968500" y="97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116339</xdr:rowOff>
    </xdr:from>
    <xdr:ext cx="534377" cy="259045"/>
    <xdr:sp macro="" textlink="">
      <xdr:nvSpPr>
        <xdr:cNvPr id="146" name="テキスト ボックス 145"/>
        <xdr:cNvSpPr txBox="1"/>
      </xdr:nvSpPr>
      <xdr:spPr>
        <a:xfrm>
          <a:off x="1752111" y="98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356</xdr:rowOff>
    </xdr:from>
    <xdr:to>
      <xdr:col>1</xdr:col>
      <xdr:colOff>485775</xdr:colOff>
      <xdr:row>57</xdr:row>
      <xdr:rowOff>101956</xdr:rowOff>
    </xdr:to>
    <xdr:sp macro="" textlink="">
      <xdr:nvSpPr>
        <xdr:cNvPr id="147" name="円/楕円 146"/>
        <xdr:cNvSpPr/>
      </xdr:nvSpPr>
      <xdr:spPr>
        <a:xfrm>
          <a:off x="1079500" y="97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93083</xdr:rowOff>
    </xdr:from>
    <xdr:ext cx="534377" cy="259045"/>
    <xdr:sp macro="" textlink="">
      <xdr:nvSpPr>
        <xdr:cNvPr id="148" name="テキスト ボックス 147"/>
        <xdr:cNvSpPr txBox="1"/>
      </xdr:nvSpPr>
      <xdr:spPr>
        <a:xfrm>
          <a:off x="863111" y="9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137643</xdr:rowOff>
    </xdr:from>
    <xdr:to>
      <xdr:col>6</xdr:col>
      <xdr:colOff>511175</xdr:colOff>
      <xdr:row>77</xdr:row>
      <xdr:rowOff>1815</xdr:rowOff>
    </xdr:to>
    <xdr:cxnSp macro="">
      <xdr:nvCxnSpPr>
        <xdr:cNvPr id="178" name="直線コネクタ 177"/>
        <xdr:cNvCxnSpPr/>
      </xdr:nvCxnSpPr>
      <xdr:spPr>
        <a:xfrm flipV="1">
          <a:off x="3797300" y="13167843"/>
          <a:ext cx="8382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93469</xdr:rowOff>
    </xdr:from>
    <xdr:to>
      <xdr:col>5</xdr:col>
      <xdr:colOff>358775</xdr:colOff>
      <xdr:row>77</xdr:row>
      <xdr:rowOff>1815</xdr:rowOff>
    </xdr:to>
    <xdr:cxnSp macro="">
      <xdr:nvCxnSpPr>
        <xdr:cNvPr id="181" name="直線コネクタ 180"/>
        <xdr:cNvCxnSpPr/>
      </xdr:nvCxnSpPr>
      <xdr:spPr>
        <a:xfrm>
          <a:off x="2908300" y="13123669"/>
          <a:ext cx="889000" cy="7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93469</xdr:rowOff>
    </xdr:from>
    <xdr:to>
      <xdr:col>4</xdr:col>
      <xdr:colOff>155575</xdr:colOff>
      <xdr:row>77</xdr:row>
      <xdr:rowOff>18771</xdr:rowOff>
    </xdr:to>
    <xdr:cxnSp macro="">
      <xdr:nvCxnSpPr>
        <xdr:cNvPr id="184" name="直線コネクタ 183"/>
        <xdr:cNvCxnSpPr/>
      </xdr:nvCxnSpPr>
      <xdr:spPr>
        <a:xfrm flipV="1">
          <a:off x="2019300" y="13123669"/>
          <a:ext cx="889000" cy="9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134472</xdr:rowOff>
    </xdr:from>
    <xdr:to>
      <xdr:col>2</xdr:col>
      <xdr:colOff>638175</xdr:colOff>
      <xdr:row>77</xdr:row>
      <xdr:rowOff>18771</xdr:rowOff>
    </xdr:to>
    <xdr:cxnSp macro="">
      <xdr:nvCxnSpPr>
        <xdr:cNvPr id="187" name="直線コネクタ 186"/>
        <xdr:cNvCxnSpPr/>
      </xdr:nvCxnSpPr>
      <xdr:spPr>
        <a:xfrm>
          <a:off x="1130300" y="13164672"/>
          <a:ext cx="889000" cy="5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86843</xdr:rowOff>
    </xdr:from>
    <xdr:to>
      <xdr:col>6</xdr:col>
      <xdr:colOff>561975</xdr:colOff>
      <xdr:row>77</xdr:row>
      <xdr:rowOff>16993</xdr:rowOff>
    </xdr:to>
    <xdr:sp macro="" textlink="">
      <xdr:nvSpPr>
        <xdr:cNvPr id="197" name="円/楕円 196"/>
        <xdr:cNvSpPr/>
      </xdr:nvSpPr>
      <xdr:spPr>
        <a:xfrm>
          <a:off x="4584700" y="131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65270</xdr:rowOff>
    </xdr:from>
    <xdr:ext cx="599010" cy="259045"/>
    <xdr:sp macro="" textlink="">
      <xdr:nvSpPr>
        <xdr:cNvPr id="198" name="民生費該当値テキスト"/>
        <xdr:cNvSpPr txBox="1"/>
      </xdr:nvSpPr>
      <xdr:spPr>
        <a:xfrm>
          <a:off x="4686300" y="1309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122465</xdr:rowOff>
    </xdr:from>
    <xdr:to>
      <xdr:col>5</xdr:col>
      <xdr:colOff>409575</xdr:colOff>
      <xdr:row>77</xdr:row>
      <xdr:rowOff>52615</xdr:rowOff>
    </xdr:to>
    <xdr:sp macro="" textlink="">
      <xdr:nvSpPr>
        <xdr:cNvPr id="199" name="円/楕円 198"/>
        <xdr:cNvSpPr/>
      </xdr:nvSpPr>
      <xdr:spPr>
        <a:xfrm>
          <a:off x="3746500" y="131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43742</xdr:rowOff>
    </xdr:from>
    <xdr:ext cx="599010" cy="259045"/>
    <xdr:sp macro="" textlink="">
      <xdr:nvSpPr>
        <xdr:cNvPr id="200" name="テキスト ボックス 199"/>
        <xdr:cNvSpPr txBox="1"/>
      </xdr:nvSpPr>
      <xdr:spPr>
        <a:xfrm>
          <a:off x="3497794"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42669</xdr:rowOff>
    </xdr:from>
    <xdr:to>
      <xdr:col>4</xdr:col>
      <xdr:colOff>206375</xdr:colOff>
      <xdr:row>76</xdr:row>
      <xdr:rowOff>144269</xdr:rowOff>
    </xdr:to>
    <xdr:sp macro="" textlink="">
      <xdr:nvSpPr>
        <xdr:cNvPr id="201" name="円/楕円 200"/>
        <xdr:cNvSpPr/>
      </xdr:nvSpPr>
      <xdr:spPr>
        <a:xfrm>
          <a:off x="2857500" y="130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160796</xdr:rowOff>
    </xdr:from>
    <xdr:ext cx="599010" cy="259045"/>
    <xdr:sp macro="" textlink="">
      <xdr:nvSpPr>
        <xdr:cNvPr id="202" name="テキスト ボックス 201"/>
        <xdr:cNvSpPr txBox="1"/>
      </xdr:nvSpPr>
      <xdr:spPr>
        <a:xfrm>
          <a:off x="2608794" y="1284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139421</xdr:rowOff>
    </xdr:from>
    <xdr:to>
      <xdr:col>3</xdr:col>
      <xdr:colOff>3175</xdr:colOff>
      <xdr:row>77</xdr:row>
      <xdr:rowOff>69571</xdr:rowOff>
    </xdr:to>
    <xdr:sp macro="" textlink="">
      <xdr:nvSpPr>
        <xdr:cNvPr id="203" name="円/楕円 202"/>
        <xdr:cNvSpPr/>
      </xdr:nvSpPr>
      <xdr:spPr>
        <a:xfrm>
          <a:off x="19685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60698</xdr:rowOff>
    </xdr:from>
    <xdr:ext cx="534377" cy="259045"/>
    <xdr:sp macro="" textlink="">
      <xdr:nvSpPr>
        <xdr:cNvPr id="204" name="テキスト ボックス 203"/>
        <xdr:cNvSpPr txBox="1"/>
      </xdr:nvSpPr>
      <xdr:spPr>
        <a:xfrm>
          <a:off x="1752111" y="132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83672</xdr:rowOff>
    </xdr:from>
    <xdr:to>
      <xdr:col>1</xdr:col>
      <xdr:colOff>485775</xdr:colOff>
      <xdr:row>77</xdr:row>
      <xdr:rowOff>13822</xdr:rowOff>
    </xdr:to>
    <xdr:sp macro="" textlink="">
      <xdr:nvSpPr>
        <xdr:cNvPr id="205" name="円/楕円 204"/>
        <xdr:cNvSpPr/>
      </xdr:nvSpPr>
      <xdr:spPr>
        <a:xfrm>
          <a:off x="1079500" y="131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4949</xdr:rowOff>
    </xdr:from>
    <xdr:ext cx="599010" cy="259045"/>
    <xdr:sp macro="" textlink="">
      <xdr:nvSpPr>
        <xdr:cNvPr id="206" name="テキスト ボックス 205"/>
        <xdr:cNvSpPr txBox="1"/>
      </xdr:nvSpPr>
      <xdr:spPr>
        <a:xfrm>
          <a:off x="830794" y="1320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120873</xdr:rowOff>
    </xdr:from>
    <xdr:to>
      <xdr:col>6</xdr:col>
      <xdr:colOff>511175</xdr:colOff>
      <xdr:row>96</xdr:row>
      <xdr:rowOff>9</xdr:rowOff>
    </xdr:to>
    <xdr:cxnSp macro="">
      <xdr:nvCxnSpPr>
        <xdr:cNvPr id="238" name="直線コネクタ 237"/>
        <xdr:cNvCxnSpPr/>
      </xdr:nvCxnSpPr>
      <xdr:spPr>
        <a:xfrm flipV="1">
          <a:off x="3797300" y="16408623"/>
          <a:ext cx="8382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xdr:rowOff>
    </xdr:from>
    <xdr:to>
      <xdr:col>5</xdr:col>
      <xdr:colOff>358775</xdr:colOff>
      <xdr:row>97</xdr:row>
      <xdr:rowOff>102046</xdr:rowOff>
    </xdr:to>
    <xdr:cxnSp macro="">
      <xdr:nvCxnSpPr>
        <xdr:cNvPr id="241" name="直線コネクタ 240"/>
        <xdr:cNvCxnSpPr/>
      </xdr:nvCxnSpPr>
      <xdr:spPr>
        <a:xfrm flipV="1">
          <a:off x="2908300" y="16459209"/>
          <a:ext cx="889000" cy="27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102046</xdr:rowOff>
    </xdr:from>
    <xdr:to>
      <xdr:col>4</xdr:col>
      <xdr:colOff>155575</xdr:colOff>
      <xdr:row>97</xdr:row>
      <xdr:rowOff>115092</xdr:rowOff>
    </xdr:to>
    <xdr:cxnSp macro="">
      <xdr:nvCxnSpPr>
        <xdr:cNvPr id="244" name="直線コネクタ 243"/>
        <xdr:cNvCxnSpPr/>
      </xdr:nvCxnSpPr>
      <xdr:spPr>
        <a:xfrm flipV="1">
          <a:off x="2019300" y="16732696"/>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89979</xdr:rowOff>
    </xdr:from>
    <xdr:to>
      <xdr:col>2</xdr:col>
      <xdr:colOff>638175</xdr:colOff>
      <xdr:row>97</xdr:row>
      <xdr:rowOff>115092</xdr:rowOff>
    </xdr:to>
    <xdr:cxnSp macro="">
      <xdr:nvCxnSpPr>
        <xdr:cNvPr id="247" name="直線コネクタ 246"/>
        <xdr:cNvCxnSpPr/>
      </xdr:nvCxnSpPr>
      <xdr:spPr>
        <a:xfrm>
          <a:off x="1130300" y="16720629"/>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70073</xdr:rowOff>
    </xdr:from>
    <xdr:to>
      <xdr:col>6</xdr:col>
      <xdr:colOff>561975</xdr:colOff>
      <xdr:row>96</xdr:row>
      <xdr:rowOff>223</xdr:rowOff>
    </xdr:to>
    <xdr:sp macro="" textlink="">
      <xdr:nvSpPr>
        <xdr:cNvPr id="257" name="円/楕円 256"/>
        <xdr:cNvSpPr/>
      </xdr:nvSpPr>
      <xdr:spPr>
        <a:xfrm>
          <a:off x="4584700" y="163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92950</xdr:rowOff>
    </xdr:from>
    <xdr:ext cx="534377" cy="259045"/>
    <xdr:sp macro="" textlink="">
      <xdr:nvSpPr>
        <xdr:cNvPr id="258" name="衛生費該当値テキスト"/>
        <xdr:cNvSpPr txBox="1"/>
      </xdr:nvSpPr>
      <xdr:spPr>
        <a:xfrm>
          <a:off x="4686300" y="162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120659</xdr:rowOff>
    </xdr:from>
    <xdr:to>
      <xdr:col>5</xdr:col>
      <xdr:colOff>409575</xdr:colOff>
      <xdr:row>96</xdr:row>
      <xdr:rowOff>50809</xdr:rowOff>
    </xdr:to>
    <xdr:sp macro="" textlink="">
      <xdr:nvSpPr>
        <xdr:cNvPr id="259" name="円/楕円 258"/>
        <xdr:cNvSpPr/>
      </xdr:nvSpPr>
      <xdr:spPr>
        <a:xfrm>
          <a:off x="3746500" y="164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67336</xdr:rowOff>
    </xdr:from>
    <xdr:ext cx="534377" cy="259045"/>
    <xdr:sp macro="" textlink="">
      <xdr:nvSpPr>
        <xdr:cNvPr id="260" name="テキスト ボックス 259"/>
        <xdr:cNvSpPr txBox="1"/>
      </xdr:nvSpPr>
      <xdr:spPr>
        <a:xfrm>
          <a:off x="3530111" y="1618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51246</xdr:rowOff>
    </xdr:from>
    <xdr:to>
      <xdr:col>4</xdr:col>
      <xdr:colOff>206375</xdr:colOff>
      <xdr:row>97</xdr:row>
      <xdr:rowOff>152846</xdr:rowOff>
    </xdr:to>
    <xdr:sp macro="" textlink="">
      <xdr:nvSpPr>
        <xdr:cNvPr id="261" name="円/楕円 260"/>
        <xdr:cNvSpPr/>
      </xdr:nvSpPr>
      <xdr:spPr>
        <a:xfrm>
          <a:off x="2857500" y="166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169373</xdr:rowOff>
    </xdr:from>
    <xdr:ext cx="534377" cy="259045"/>
    <xdr:sp macro="" textlink="">
      <xdr:nvSpPr>
        <xdr:cNvPr id="262" name="テキスト ボックス 261"/>
        <xdr:cNvSpPr txBox="1"/>
      </xdr:nvSpPr>
      <xdr:spPr>
        <a:xfrm>
          <a:off x="2641111" y="164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64292</xdr:rowOff>
    </xdr:from>
    <xdr:to>
      <xdr:col>3</xdr:col>
      <xdr:colOff>3175</xdr:colOff>
      <xdr:row>97</xdr:row>
      <xdr:rowOff>165892</xdr:rowOff>
    </xdr:to>
    <xdr:sp macro="" textlink="">
      <xdr:nvSpPr>
        <xdr:cNvPr id="263" name="円/楕円 262"/>
        <xdr:cNvSpPr/>
      </xdr:nvSpPr>
      <xdr:spPr>
        <a:xfrm>
          <a:off x="1968500" y="166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10969</xdr:rowOff>
    </xdr:from>
    <xdr:ext cx="534377" cy="259045"/>
    <xdr:sp macro="" textlink="">
      <xdr:nvSpPr>
        <xdr:cNvPr id="264" name="テキスト ボックス 263"/>
        <xdr:cNvSpPr txBox="1"/>
      </xdr:nvSpPr>
      <xdr:spPr>
        <a:xfrm>
          <a:off x="1752111" y="1647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39179</xdr:rowOff>
    </xdr:from>
    <xdr:to>
      <xdr:col>1</xdr:col>
      <xdr:colOff>485775</xdr:colOff>
      <xdr:row>97</xdr:row>
      <xdr:rowOff>140779</xdr:rowOff>
    </xdr:to>
    <xdr:sp macro="" textlink="">
      <xdr:nvSpPr>
        <xdr:cNvPr id="265" name="円/楕円 264"/>
        <xdr:cNvSpPr/>
      </xdr:nvSpPr>
      <xdr:spPr>
        <a:xfrm>
          <a:off x="10795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157306</xdr:rowOff>
    </xdr:from>
    <xdr:ext cx="534377" cy="259045"/>
    <xdr:sp macro="" textlink="">
      <xdr:nvSpPr>
        <xdr:cNvPr id="266" name="テキスト ボックス 265"/>
        <xdr:cNvSpPr txBox="1"/>
      </xdr:nvSpPr>
      <xdr:spPr>
        <a:xfrm>
          <a:off x="863111" y="164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167322</xdr:rowOff>
    </xdr:from>
    <xdr:to>
      <xdr:col>15</xdr:col>
      <xdr:colOff>180340</xdr:colOff>
      <xdr:row>39</xdr:row>
      <xdr:rowOff>44450</xdr:rowOff>
    </xdr:to>
    <xdr:cxnSp macro="">
      <xdr:nvCxnSpPr>
        <xdr:cNvPr id="290" name="直線コネクタ 289"/>
        <xdr:cNvCxnSpPr/>
      </xdr:nvCxnSpPr>
      <xdr:spPr>
        <a:xfrm flipV="1">
          <a:off x="10475595" y="5996622"/>
          <a:ext cx="1270" cy="734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113999</xdr:rowOff>
    </xdr:from>
    <xdr:ext cx="469744" cy="259045"/>
    <xdr:sp macro="" textlink="">
      <xdr:nvSpPr>
        <xdr:cNvPr id="293" name="労働費最大値テキスト"/>
        <xdr:cNvSpPr txBox="1"/>
      </xdr:nvSpPr>
      <xdr:spPr>
        <a:xfrm>
          <a:off x="10528300" y="577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34</xdr:row>
      <xdr:rowOff>167322</xdr:rowOff>
    </xdr:from>
    <xdr:to>
      <xdr:col>15</xdr:col>
      <xdr:colOff>269875</xdr:colOff>
      <xdr:row>34</xdr:row>
      <xdr:rowOff>167322</xdr:rowOff>
    </xdr:to>
    <xdr:cxnSp macro="">
      <xdr:nvCxnSpPr>
        <xdr:cNvPr id="294" name="直線コネクタ 293"/>
        <xdr:cNvCxnSpPr/>
      </xdr:nvCxnSpPr>
      <xdr:spPr>
        <a:xfrm>
          <a:off x="10388600" y="599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24828</xdr:rowOff>
    </xdr:from>
    <xdr:to>
      <xdr:col>15</xdr:col>
      <xdr:colOff>180975</xdr:colOff>
      <xdr:row>37</xdr:row>
      <xdr:rowOff>40068</xdr:rowOff>
    </xdr:to>
    <xdr:cxnSp macro="">
      <xdr:nvCxnSpPr>
        <xdr:cNvPr id="295" name="直線コネクタ 294"/>
        <xdr:cNvCxnSpPr/>
      </xdr:nvCxnSpPr>
      <xdr:spPr>
        <a:xfrm>
          <a:off x="9639300" y="6025578"/>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34180</xdr:rowOff>
    </xdr:from>
    <xdr:ext cx="378565" cy="259045"/>
    <xdr:sp macro="" textlink="">
      <xdr:nvSpPr>
        <xdr:cNvPr id="296" name="労働費平均値テキスト"/>
        <xdr:cNvSpPr txBox="1"/>
      </xdr:nvSpPr>
      <xdr:spPr>
        <a:xfrm>
          <a:off x="10528300" y="65492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55753</xdr:rowOff>
    </xdr:from>
    <xdr:to>
      <xdr:col>15</xdr:col>
      <xdr:colOff>231775</xdr:colOff>
      <xdr:row>38</xdr:row>
      <xdr:rowOff>157353</xdr:rowOff>
    </xdr:to>
    <xdr:sp macro="" textlink="">
      <xdr:nvSpPr>
        <xdr:cNvPr id="297" name="フローチャート : 判断 296"/>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102743</xdr:rowOff>
    </xdr:from>
    <xdr:to>
      <xdr:col>14</xdr:col>
      <xdr:colOff>28575</xdr:colOff>
      <xdr:row>35</xdr:row>
      <xdr:rowOff>24828</xdr:rowOff>
    </xdr:to>
    <xdr:cxnSp macro="">
      <xdr:nvCxnSpPr>
        <xdr:cNvPr id="298" name="直線コネクタ 297"/>
        <xdr:cNvCxnSpPr/>
      </xdr:nvCxnSpPr>
      <xdr:spPr>
        <a:xfrm>
          <a:off x="8750300" y="5589143"/>
          <a:ext cx="889000" cy="4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151765</xdr:rowOff>
    </xdr:from>
    <xdr:to>
      <xdr:col>14</xdr:col>
      <xdr:colOff>79375</xdr:colOff>
      <xdr:row>38</xdr:row>
      <xdr:rowOff>81915</xdr:rowOff>
    </xdr:to>
    <xdr:sp macro="" textlink="">
      <xdr:nvSpPr>
        <xdr:cNvPr id="299" name="フローチャート : 判断 298"/>
        <xdr:cNvSpPr/>
      </xdr:nvSpPr>
      <xdr:spPr>
        <a:xfrm>
          <a:off x="9588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73042</xdr:rowOff>
    </xdr:from>
    <xdr:ext cx="378565" cy="259045"/>
    <xdr:sp macro="" textlink="">
      <xdr:nvSpPr>
        <xdr:cNvPr id="300" name="テキスト ボックス 299"/>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76264</xdr:rowOff>
    </xdr:from>
    <xdr:to>
      <xdr:col>12</xdr:col>
      <xdr:colOff>511175</xdr:colOff>
      <xdr:row>32</xdr:row>
      <xdr:rowOff>102743</xdr:rowOff>
    </xdr:to>
    <xdr:cxnSp macro="">
      <xdr:nvCxnSpPr>
        <xdr:cNvPr id="301" name="直線コネクタ 300"/>
        <xdr:cNvCxnSpPr/>
      </xdr:nvCxnSpPr>
      <xdr:spPr>
        <a:xfrm>
          <a:off x="7861300" y="5562664"/>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102807</xdr:rowOff>
    </xdr:from>
    <xdr:to>
      <xdr:col>12</xdr:col>
      <xdr:colOff>561975</xdr:colOff>
      <xdr:row>38</xdr:row>
      <xdr:rowOff>32956</xdr:rowOff>
    </xdr:to>
    <xdr:sp macro="" textlink="">
      <xdr:nvSpPr>
        <xdr:cNvPr id="302" name="フローチャート : 判断 301"/>
        <xdr:cNvSpPr/>
      </xdr:nvSpPr>
      <xdr:spPr>
        <a:xfrm>
          <a:off x="8699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24083</xdr:rowOff>
    </xdr:from>
    <xdr:ext cx="469744" cy="259045"/>
    <xdr:sp macro="" textlink="">
      <xdr:nvSpPr>
        <xdr:cNvPr id="303" name="テキスト ボックス 302"/>
        <xdr:cNvSpPr txBox="1"/>
      </xdr:nvSpPr>
      <xdr:spPr>
        <a:xfrm>
          <a:off x="8515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140843</xdr:rowOff>
    </xdr:from>
    <xdr:to>
      <xdr:col>11</xdr:col>
      <xdr:colOff>307975</xdr:colOff>
      <xdr:row>32</xdr:row>
      <xdr:rowOff>76264</xdr:rowOff>
    </xdr:to>
    <xdr:cxnSp macro="">
      <xdr:nvCxnSpPr>
        <xdr:cNvPr id="304" name="直線コネクタ 303"/>
        <xdr:cNvCxnSpPr/>
      </xdr:nvCxnSpPr>
      <xdr:spPr>
        <a:xfrm>
          <a:off x="6972300" y="5455793"/>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51372</xdr:rowOff>
    </xdr:from>
    <xdr:to>
      <xdr:col>11</xdr:col>
      <xdr:colOff>358775</xdr:colOff>
      <xdr:row>37</xdr:row>
      <xdr:rowOff>152972</xdr:rowOff>
    </xdr:to>
    <xdr:sp macro="" textlink="">
      <xdr:nvSpPr>
        <xdr:cNvPr id="305" name="フローチャート : 判断 304"/>
        <xdr:cNvSpPr/>
      </xdr:nvSpPr>
      <xdr:spPr>
        <a:xfrm>
          <a:off x="7810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144098</xdr:rowOff>
    </xdr:from>
    <xdr:ext cx="469744" cy="259045"/>
    <xdr:sp macro="" textlink="">
      <xdr:nvSpPr>
        <xdr:cNvPr id="306" name="テキスト ボックス 305"/>
        <xdr:cNvSpPr txBox="1"/>
      </xdr:nvSpPr>
      <xdr:spPr>
        <a:xfrm>
          <a:off x="7626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95567</xdr:rowOff>
    </xdr:from>
    <xdr:to>
      <xdr:col>10</xdr:col>
      <xdr:colOff>155575</xdr:colOff>
      <xdr:row>37</xdr:row>
      <xdr:rowOff>25717</xdr:rowOff>
    </xdr:to>
    <xdr:sp macro="" textlink="">
      <xdr:nvSpPr>
        <xdr:cNvPr id="307" name="フローチャート : 判断 306"/>
        <xdr:cNvSpPr/>
      </xdr:nvSpPr>
      <xdr:spPr>
        <a:xfrm>
          <a:off x="6921500" y="62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16844</xdr:rowOff>
    </xdr:from>
    <xdr:ext cx="469744" cy="259045"/>
    <xdr:sp macro="" textlink="">
      <xdr:nvSpPr>
        <xdr:cNvPr id="308" name="テキスト ボックス 307"/>
        <xdr:cNvSpPr txBox="1"/>
      </xdr:nvSpPr>
      <xdr:spPr>
        <a:xfrm>
          <a:off x="6737427" y="63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160718</xdr:rowOff>
    </xdr:from>
    <xdr:to>
      <xdr:col>15</xdr:col>
      <xdr:colOff>231775</xdr:colOff>
      <xdr:row>37</xdr:row>
      <xdr:rowOff>90868</xdr:rowOff>
    </xdr:to>
    <xdr:sp macro="" textlink="">
      <xdr:nvSpPr>
        <xdr:cNvPr id="314" name="円/楕円 313"/>
        <xdr:cNvSpPr/>
      </xdr:nvSpPr>
      <xdr:spPr>
        <a:xfrm>
          <a:off x="10426700" y="6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12145</xdr:rowOff>
    </xdr:from>
    <xdr:ext cx="469744" cy="259045"/>
    <xdr:sp macro="" textlink="">
      <xdr:nvSpPr>
        <xdr:cNvPr id="315" name="労働費該当値テキスト"/>
        <xdr:cNvSpPr txBox="1"/>
      </xdr:nvSpPr>
      <xdr:spPr>
        <a:xfrm>
          <a:off x="10528300" y="61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145478</xdr:rowOff>
    </xdr:from>
    <xdr:to>
      <xdr:col>14</xdr:col>
      <xdr:colOff>79375</xdr:colOff>
      <xdr:row>35</xdr:row>
      <xdr:rowOff>75628</xdr:rowOff>
    </xdr:to>
    <xdr:sp macro="" textlink="">
      <xdr:nvSpPr>
        <xdr:cNvPr id="316" name="円/楕円 315"/>
        <xdr:cNvSpPr/>
      </xdr:nvSpPr>
      <xdr:spPr>
        <a:xfrm>
          <a:off x="9588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92155</xdr:rowOff>
    </xdr:from>
    <xdr:ext cx="469744" cy="259045"/>
    <xdr:sp macro="" textlink="">
      <xdr:nvSpPr>
        <xdr:cNvPr id="317" name="テキスト ボックス 316"/>
        <xdr:cNvSpPr txBox="1"/>
      </xdr:nvSpPr>
      <xdr:spPr>
        <a:xfrm>
          <a:off x="9404427" y="57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51943</xdr:rowOff>
    </xdr:from>
    <xdr:to>
      <xdr:col>12</xdr:col>
      <xdr:colOff>561975</xdr:colOff>
      <xdr:row>32</xdr:row>
      <xdr:rowOff>153543</xdr:rowOff>
    </xdr:to>
    <xdr:sp macro="" textlink="">
      <xdr:nvSpPr>
        <xdr:cNvPr id="318" name="円/楕円 317"/>
        <xdr:cNvSpPr/>
      </xdr:nvSpPr>
      <xdr:spPr>
        <a:xfrm>
          <a:off x="8699500" y="55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170070</xdr:rowOff>
    </xdr:from>
    <xdr:ext cx="469744" cy="259045"/>
    <xdr:sp macro="" textlink="">
      <xdr:nvSpPr>
        <xdr:cNvPr id="319" name="テキスト ボックス 318"/>
        <xdr:cNvSpPr txBox="1"/>
      </xdr:nvSpPr>
      <xdr:spPr>
        <a:xfrm>
          <a:off x="8515427"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25464</xdr:rowOff>
    </xdr:from>
    <xdr:to>
      <xdr:col>11</xdr:col>
      <xdr:colOff>358775</xdr:colOff>
      <xdr:row>32</xdr:row>
      <xdr:rowOff>127064</xdr:rowOff>
    </xdr:to>
    <xdr:sp macro="" textlink="">
      <xdr:nvSpPr>
        <xdr:cNvPr id="320" name="円/楕円 319"/>
        <xdr:cNvSpPr/>
      </xdr:nvSpPr>
      <xdr:spPr>
        <a:xfrm>
          <a:off x="7810500" y="551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143591</xdr:rowOff>
    </xdr:from>
    <xdr:ext cx="469744" cy="259045"/>
    <xdr:sp macro="" textlink="">
      <xdr:nvSpPr>
        <xdr:cNvPr id="321" name="テキスト ボックス 320"/>
        <xdr:cNvSpPr txBox="1"/>
      </xdr:nvSpPr>
      <xdr:spPr>
        <a:xfrm>
          <a:off x="7626427" y="528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90043</xdr:rowOff>
    </xdr:from>
    <xdr:to>
      <xdr:col>10</xdr:col>
      <xdr:colOff>155575</xdr:colOff>
      <xdr:row>32</xdr:row>
      <xdr:rowOff>20193</xdr:rowOff>
    </xdr:to>
    <xdr:sp macro="" textlink="">
      <xdr:nvSpPr>
        <xdr:cNvPr id="322" name="円/楕円 321"/>
        <xdr:cNvSpPr/>
      </xdr:nvSpPr>
      <xdr:spPr>
        <a:xfrm>
          <a:off x="69215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36720</xdr:rowOff>
    </xdr:from>
    <xdr:ext cx="469744" cy="259045"/>
    <xdr:sp macro="" textlink="">
      <xdr:nvSpPr>
        <xdr:cNvPr id="323" name="テキスト ボックス 322"/>
        <xdr:cNvSpPr txBox="1"/>
      </xdr:nvSpPr>
      <xdr:spPr>
        <a:xfrm>
          <a:off x="6737427" y="51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16028</xdr:rowOff>
    </xdr:from>
    <xdr:to>
      <xdr:col>15</xdr:col>
      <xdr:colOff>180975</xdr:colOff>
      <xdr:row>58</xdr:row>
      <xdr:rowOff>31869</xdr:rowOff>
    </xdr:to>
    <xdr:cxnSp macro="">
      <xdr:nvCxnSpPr>
        <xdr:cNvPr id="350" name="直線コネクタ 349"/>
        <xdr:cNvCxnSpPr/>
      </xdr:nvCxnSpPr>
      <xdr:spPr>
        <a:xfrm>
          <a:off x="9639300" y="9960128"/>
          <a:ext cx="8382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10792</xdr:rowOff>
    </xdr:from>
    <xdr:to>
      <xdr:col>14</xdr:col>
      <xdr:colOff>28575</xdr:colOff>
      <xdr:row>58</xdr:row>
      <xdr:rowOff>16028</xdr:rowOff>
    </xdr:to>
    <xdr:cxnSp macro="">
      <xdr:nvCxnSpPr>
        <xdr:cNvPr id="353" name="直線コネクタ 352"/>
        <xdr:cNvCxnSpPr/>
      </xdr:nvCxnSpPr>
      <xdr:spPr>
        <a:xfrm>
          <a:off x="8750300" y="9954892"/>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162103</xdr:rowOff>
    </xdr:from>
    <xdr:to>
      <xdr:col>12</xdr:col>
      <xdr:colOff>511175</xdr:colOff>
      <xdr:row>58</xdr:row>
      <xdr:rowOff>10792</xdr:rowOff>
    </xdr:to>
    <xdr:cxnSp macro="">
      <xdr:nvCxnSpPr>
        <xdr:cNvPr id="356" name="直線コネクタ 355"/>
        <xdr:cNvCxnSpPr/>
      </xdr:nvCxnSpPr>
      <xdr:spPr>
        <a:xfrm>
          <a:off x="7861300" y="9934753"/>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68742</xdr:rowOff>
    </xdr:from>
    <xdr:to>
      <xdr:col>11</xdr:col>
      <xdr:colOff>307975</xdr:colOff>
      <xdr:row>57</xdr:row>
      <xdr:rowOff>162103</xdr:rowOff>
    </xdr:to>
    <xdr:cxnSp macro="">
      <xdr:nvCxnSpPr>
        <xdr:cNvPr id="359" name="直線コネクタ 358"/>
        <xdr:cNvCxnSpPr/>
      </xdr:nvCxnSpPr>
      <xdr:spPr>
        <a:xfrm>
          <a:off x="6972300" y="9841392"/>
          <a:ext cx="889000" cy="9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152519</xdr:rowOff>
    </xdr:from>
    <xdr:to>
      <xdr:col>15</xdr:col>
      <xdr:colOff>231775</xdr:colOff>
      <xdr:row>58</xdr:row>
      <xdr:rowOff>82669</xdr:rowOff>
    </xdr:to>
    <xdr:sp macro="" textlink="">
      <xdr:nvSpPr>
        <xdr:cNvPr id="369" name="円/楕円 368"/>
        <xdr:cNvSpPr/>
      </xdr:nvSpPr>
      <xdr:spPr>
        <a:xfrm>
          <a:off x="10426700" y="99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67446</xdr:rowOff>
    </xdr:from>
    <xdr:ext cx="469744" cy="259045"/>
    <xdr:sp macro="" textlink="">
      <xdr:nvSpPr>
        <xdr:cNvPr id="370" name="農林水産業費該当値テキスト"/>
        <xdr:cNvSpPr txBox="1"/>
      </xdr:nvSpPr>
      <xdr:spPr>
        <a:xfrm>
          <a:off x="10528300" y="984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136678</xdr:rowOff>
    </xdr:from>
    <xdr:to>
      <xdr:col>14</xdr:col>
      <xdr:colOff>79375</xdr:colOff>
      <xdr:row>58</xdr:row>
      <xdr:rowOff>66828</xdr:rowOff>
    </xdr:to>
    <xdr:sp macro="" textlink="">
      <xdr:nvSpPr>
        <xdr:cNvPr id="371" name="円/楕円 370"/>
        <xdr:cNvSpPr/>
      </xdr:nvSpPr>
      <xdr:spPr>
        <a:xfrm>
          <a:off x="9588500" y="9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57955</xdr:rowOff>
    </xdr:from>
    <xdr:ext cx="469744" cy="259045"/>
    <xdr:sp macro="" textlink="">
      <xdr:nvSpPr>
        <xdr:cNvPr id="372" name="テキスト ボックス 371"/>
        <xdr:cNvSpPr txBox="1"/>
      </xdr:nvSpPr>
      <xdr:spPr>
        <a:xfrm>
          <a:off x="9404427" y="1000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131442</xdr:rowOff>
    </xdr:from>
    <xdr:to>
      <xdr:col>12</xdr:col>
      <xdr:colOff>561975</xdr:colOff>
      <xdr:row>58</xdr:row>
      <xdr:rowOff>61592</xdr:rowOff>
    </xdr:to>
    <xdr:sp macro="" textlink="">
      <xdr:nvSpPr>
        <xdr:cNvPr id="373" name="円/楕円 372"/>
        <xdr:cNvSpPr/>
      </xdr:nvSpPr>
      <xdr:spPr>
        <a:xfrm>
          <a:off x="8699500" y="9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52719</xdr:rowOff>
    </xdr:from>
    <xdr:ext cx="469744" cy="259045"/>
    <xdr:sp macro="" textlink="">
      <xdr:nvSpPr>
        <xdr:cNvPr id="374" name="テキスト ボックス 373"/>
        <xdr:cNvSpPr txBox="1"/>
      </xdr:nvSpPr>
      <xdr:spPr>
        <a:xfrm>
          <a:off x="8515427" y="999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111303</xdr:rowOff>
    </xdr:from>
    <xdr:to>
      <xdr:col>11</xdr:col>
      <xdr:colOff>358775</xdr:colOff>
      <xdr:row>58</xdr:row>
      <xdr:rowOff>41453</xdr:rowOff>
    </xdr:to>
    <xdr:sp macro="" textlink="">
      <xdr:nvSpPr>
        <xdr:cNvPr id="375" name="円/楕円 374"/>
        <xdr:cNvSpPr/>
      </xdr:nvSpPr>
      <xdr:spPr>
        <a:xfrm>
          <a:off x="7810500" y="98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32580</xdr:rowOff>
    </xdr:from>
    <xdr:ext cx="469744" cy="259045"/>
    <xdr:sp macro="" textlink="">
      <xdr:nvSpPr>
        <xdr:cNvPr id="376" name="テキスト ボックス 375"/>
        <xdr:cNvSpPr txBox="1"/>
      </xdr:nvSpPr>
      <xdr:spPr>
        <a:xfrm>
          <a:off x="7626427" y="997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17942</xdr:rowOff>
    </xdr:from>
    <xdr:to>
      <xdr:col>10</xdr:col>
      <xdr:colOff>155575</xdr:colOff>
      <xdr:row>57</xdr:row>
      <xdr:rowOff>119542</xdr:rowOff>
    </xdr:to>
    <xdr:sp macro="" textlink="">
      <xdr:nvSpPr>
        <xdr:cNvPr id="377" name="円/楕円 376"/>
        <xdr:cNvSpPr/>
      </xdr:nvSpPr>
      <xdr:spPr>
        <a:xfrm>
          <a:off x="6921500" y="97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110669</xdr:rowOff>
    </xdr:from>
    <xdr:ext cx="534377" cy="259045"/>
    <xdr:sp macro="" textlink="">
      <xdr:nvSpPr>
        <xdr:cNvPr id="378" name="テキスト ボックス 377"/>
        <xdr:cNvSpPr txBox="1"/>
      </xdr:nvSpPr>
      <xdr:spPr>
        <a:xfrm>
          <a:off x="6705111" y="98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140935</xdr:rowOff>
    </xdr:from>
    <xdr:to>
      <xdr:col>15</xdr:col>
      <xdr:colOff>180975</xdr:colOff>
      <xdr:row>76</xdr:row>
      <xdr:rowOff>94895</xdr:rowOff>
    </xdr:to>
    <xdr:cxnSp macro="">
      <xdr:nvCxnSpPr>
        <xdr:cNvPr id="405" name="直線コネクタ 404"/>
        <xdr:cNvCxnSpPr/>
      </xdr:nvCxnSpPr>
      <xdr:spPr>
        <a:xfrm flipV="1">
          <a:off x="9639300" y="12999685"/>
          <a:ext cx="838200" cy="12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94895</xdr:rowOff>
    </xdr:from>
    <xdr:to>
      <xdr:col>14</xdr:col>
      <xdr:colOff>28575</xdr:colOff>
      <xdr:row>77</xdr:row>
      <xdr:rowOff>15616</xdr:rowOff>
    </xdr:to>
    <xdr:cxnSp macro="">
      <xdr:nvCxnSpPr>
        <xdr:cNvPr id="408" name="直線コネクタ 407"/>
        <xdr:cNvCxnSpPr/>
      </xdr:nvCxnSpPr>
      <xdr:spPr>
        <a:xfrm flipV="1">
          <a:off x="8750300" y="13125095"/>
          <a:ext cx="889000" cy="9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15616</xdr:rowOff>
    </xdr:from>
    <xdr:to>
      <xdr:col>12</xdr:col>
      <xdr:colOff>511175</xdr:colOff>
      <xdr:row>77</xdr:row>
      <xdr:rowOff>24532</xdr:rowOff>
    </xdr:to>
    <xdr:cxnSp macro="">
      <xdr:nvCxnSpPr>
        <xdr:cNvPr id="411" name="直線コネクタ 410"/>
        <xdr:cNvCxnSpPr/>
      </xdr:nvCxnSpPr>
      <xdr:spPr>
        <a:xfrm flipV="1">
          <a:off x="7861300" y="1321726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24532</xdr:rowOff>
    </xdr:from>
    <xdr:to>
      <xdr:col>11</xdr:col>
      <xdr:colOff>307975</xdr:colOff>
      <xdr:row>77</xdr:row>
      <xdr:rowOff>97546</xdr:rowOff>
    </xdr:to>
    <xdr:cxnSp macro="">
      <xdr:nvCxnSpPr>
        <xdr:cNvPr id="414" name="直線コネクタ 413"/>
        <xdr:cNvCxnSpPr/>
      </xdr:nvCxnSpPr>
      <xdr:spPr>
        <a:xfrm flipV="1">
          <a:off x="6972300" y="13226182"/>
          <a:ext cx="889000" cy="7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90135</xdr:rowOff>
    </xdr:from>
    <xdr:to>
      <xdr:col>15</xdr:col>
      <xdr:colOff>231775</xdr:colOff>
      <xdr:row>76</xdr:row>
      <xdr:rowOff>20284</xdr:rowOff>
    </xdr:to>
    <xdr:sp macro="" textlink="">
      <xdr:nvSpPr>
        <xdr:cNvPr id="424" name="円/楕円 423"/>
        <xdr:cNvSpPr/>
      </xdr:nvSpPr>
      <xdr:spPr>
        <a:xfrm>
          <a:off x="10426700" y="12948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113012</xdr:rowOff>
    </xdr:from>
    <xdr:ext cx="534377" cy="259045"/>
    <xdr:sp macro="" textlink="">
      <xdr:nvSpPr>
        <xdr:cNvPr id="425" name="商工費該当値テキスト"/>
        <xdr:cNvSpPr txBox="1"/>
      </xdr:nvSpPr>
      <xdr:spPr>
        <a:xfrm>
          <a:off x="10528300" y="128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44095</xdr:rowOff>
    </xdr:from>
    <xdr:to>
      <xdr:col>14</xdr:col>
      <xdr:colOff>79375</xdr:colOff>
      <xdr:row>76</xdr:row>
      <xdr:rowOff>145695</xdr:rowOff>
    </xdr:to>
    <xdr:sp macro="" textlink="">
      <xdr:nvSpPr>
        <xdr:cNvPr id="426" name="円/楕円 425"/>
        <xdr:cNvSpPr/>
      </xdr:nvSpPr>
      <xdr:spPr>
        <a:xfrm>
          <a:off x="9588500" y="130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162221</xdr:rowOff>
    </xdr:from>
    <xdr:ext cx="469744" cy="259045"/>
    <xdr:sp macro="" textlink="">
      <xdr:nvSpPr>
        <xdr:cNvPr id="427" name="テキスト ボックス 426"/>
        <xdr:cNvSpPr txBox="1"/>
      </xdr:nvSpPr>
      <xdr:spPr>
        <a:xfrm>
          <a:off x="9404427"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136266</xdr:rowOff>
    </xdr:from>
    <xdr:to>
      <xdr:col>12</xdr:col>
      <xdr:colOff>561975</xdr:colOff>
      <xdr:row>77</xdr:row>
      <xdr:rowOff>66416</xdr:rowOff>
    </xdr:to>
    <xdr:sp macro="" textlink="">
      <xdr:nvSpPr>
        <xdr:cNvPr id="428" name="円/楕円 427"/>
        <xdr:cNvSpPr/>
      </xdr:nvSpPr>
      <xdr:spPr>
        <a:xfrm>
          <a:off x="8699500" y="131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82943</xdr:rowOff>
    </xdr:from>
    <xdr:ext cx="469744" cy="259045"/>
    <xdr:sp macro="" textlink="">
      <xdr:nvSpPr>
        <xdr:cNvPr id="429" name="テキスト ボックス 428"/>
        <xdr:cNvSpPr txBox="1"/>
      </xdr:nvSpPr>
      <xdr:spPr>
        <a:xfrm>
          <a:off x="8515427" y="1294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145182</xdr:rowOff>
    </xdr:from>
    <xdr:to>
      <xdr:col>11</xdr:col>
      <xdr:colOff>358775</xdr:colOff>
      <xdr:row>77</xdr:row>
      <xdr:rowOff>75332</xdr:rowOff>
    </xdr:to>
    <xdr:sp macro="" textlink="">
      <xdr:nvSpPr>
        <xdr:cNvPr id="430" name="円/楕円 429"/>
        <xdr:cNvSpPr/>
      </xdr:nvSpPr>
      <xdr:spPr>
        <a:xfrm>
          <a:off x="7810500" y="131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91858</xdr:rowOff>
    </xdr:from>
    <xdr:ext cx="469744" cy="259045"/>
    <xdr:sp macro="" textlink="">
      <xdr:nvSpPr>
        <xdr:cNvPr id="431" name="テキスト ボックス 430"/>
        <xdr:cNvSpPr txBox="1"/>
      </xdr:nvSpPr>
      <xdr:spPr>
        <a:xfrm>
          <a:off x="7626427" y="1295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46746</xdr:rowOff>
    </xdr:from>
    <xdr:to>
      <xdr:col>10</xdr:col>
      <xdr:colOff>155575</xdr:colOff>
      <xdr:row>77</xdr:row>
      <xdr:rowOff>148346</xdr:rowOff>
    </xdr:to>
    <xdr:sp macro="" textlink="">
      <xdr:nvSpPr>
        <xdr:cNvPr id="432" name="円/楕円 431"/>
        <xdr:cNvSpPr/>
      </xdr:nvSpPr>
      <xdr:spPr>
        <a:xfrm>
          <a:off x="6921500" y="132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139473</xdr:rowOff>
    </xdr:from>
    <xdr:ext cx="469744" cy="259045"/>
    <xdr:sp macro="" textlink="">
      <xdr:nvSpPr>
        <xdr:cNvPr id="433" name="テキスト ボックス 432"/>
        <xdr:cNvSpPr txBox="1"/>
      </xdr:nvSpPr>
      <xdr:spPr>
        <a:xfrm>
          <a:off x="6737427" y="1334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37058</xdr:rowOff>
    </xdr:from>
    <xdr:to>
      <xdr:col>15</xdr:col>
      <xdr:colOff>180975</xdr:colOff>
      <xdr:row>97</xdr:row>
      <xdr:rowOff>134113</xdr:rowOff>
    </xdr:to>
    <xdr:cxnSp macro="">
      <xdr:nvCxnSpPr>
        <xdr:cNvPr id="462" name="直線コネクタ 461"/>
        <xdr:cNvCxnSpPr/>
      </xdr:nvCxnSpPr>
      <xdr:spPr>
        <a:xfrm>
          <a:off x="9639300" y="16667708"/>
          <a:ext cx="838200" cy="9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13767</xdr:rowOff>
    </xdr:from>
    <xdr:to>
      <xdr:col>14</xdr:col>
      <xdr:colOff>28575</xdr:colOff>
      <xdr:row>97</xdr:row>
      <xdr:rowOff>37058</xdr:rowOff>
    </xdr:to>
    <xdr:cxnSp macro="">
      <xdr:nvCxnSpPr>
        <xdr:cNvPr id="465" name="直線コネクタ 464"/>
        <xdr:cNvCxnSpPr/>
      </xdr:nvCxnSpPr>
      <xdr:spPr>
        <a:xfrm>
          <a:off x="8750300" y="16644417"/>
          <a:ext cx="889000" cy="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13767</xdr:rowOff>
    </xdr:from>
    <xdr:to>
      <xdr:col>12</xdr:col>
      <xdr:colOff>511175</xdr:colOff>
      <xdr:row>97</xdr:row>
      <xdr:rowOff>144171</xdr:rowOff>
    </xdr:to>
    <xdr:cxnSp macro="">
      <xdr:nvCxnSpPr>
        <xdr:cNvPr id="468" name="直線コネクタ 467"/>
        <xdr:cNvCxnSpPr/>
      </xdr:nvCxnSpPr>
      <xdr:spPr>
        <a:xfrm flipV="1">
          <a:off x="7861300" y="16644417"/>
          <a:ext cx="889000" cy="1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126112</xdr:rowOff>
    </xdr:from>
    <xdr:to>
      <xdr:col>11</xdr:col>
      <xdr:colOff>307975</xdr:colOff>
      <xdr:row>97</xdr:row>
      <xdr:rowOff>144171</xdr:rowOff>
    </xdr:to>
    <xdr:cxnSp macro="">
      <xdr:nvCxnSpPr>
        <xdr:cNvPr id="471" name="直線コネクタ 470"/>
        <xdr:cNvCxnSpPr/>
      </xdr:nvCxnSpPr>
      <xdr:spPr>
        <a:xfrm>
          <a:off x="6972300" y="16585312"/>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83313</xdr:rowOff>
    </xdr:from>
    <xdr:to>
      <xdr:col>15</xdr:col>
      <xdr:colOff>231775</xdr:colOff>
      <xdr:row>98</xdr:row>
      <xdr:rowOff>13463</xdr:rowOff>
    </xdr:to>
    <xdr:sp macro="" textlink="">
      <xdr:nvSpPr>
        <xdr:cNvPr id="481" name="円/楕円 480"/>
        <xdr:cNvSpPr/>
      </xdr:nvSpPr>
      <xdr:spPr>
        <a:xfrm>
          <a:off x="10426700" y="167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169690</xdr:rowOff>
    </xdr:from>
    <xdr:ext cx="534377" cy="259045"/>
    <xdr:sp macro="" textlink="">
      <xdr:nvSpPr>
        <xdr:cNvPr id="482" name="土木費該当値テキスト"/>
        <xdr:cNvSpPr txBox="1"/>
      </xdr:nvSpPr>
      <xdr:spPr>
        <a:xfrm>
          <a:off x="10528300" y="1662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157708</xdr:rowOff>
    </xdr:from>
    <xdr:to>
      <xdr:col>14</xdr:col>
      <xdr:colOff>79375</xdr:colOff>
      <xdr:row>97</xdr:row>
      <xdr:rowOff>87858</xdr:rowOff>
    </xdr:to>
    <xdr:sp macro="" textlink="">
      <xdr:nvSpPr>
        <xdr:cNvPr id="483" name="円/楕円 482"/>
        <xdr:cNvSpPr/>
      </xdr:nvSpPr>
      <xdr:spPr>
        <a:xfrm>
          <a:off x="9588500" y="166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78985</xdr:rowOff>
    </xdr:from>
    <xdr:ext cx="534377" cy="259045"/>
    <xdr:sp macro="" textlink="">
      <xdr:nvSpPr>
        <xdr:cNvPr id="484" name="テキスト ボックス 483"/>
        <xdr:cNvSpPr txBox="1"/>
      </xdr:nvSpPr>
      <xdr:spPr>
        <a:xfrm>
          <a:off x="9372111" y="167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134417</xdr:rowOff>
    </xdr:from>
    <xdr:to>
      <xdr:col>12</xdr:col>
      <xdr:colOff>561975</xdr:colOff>
      <xdr:row>97</xdr:row>
      <xdr:rowOff>64567</xdr:rowOff>
    </xdr:to>
    <xdr:sp macro="" textlink="">
      <xdr:nvSpPr>
        <xdr:cNvPr id="485" name="円/楕円 484"/>
        <xdr:cNvSpPr/>
      </xdr:nvSpPr>
      <xdr:spPr>
        <a:xfrm>
          <a:off x="8699500" y="165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55694</xdr:rowOff>
    </xdr:from>
    <xdr:ext cx="534377" cy="259045"/>
    <xdr:sp macro="" textlink="">
      <xdr:nvSpPr>
        <xdr:cNvPr id="486" name="テキスト ボックス 485"/>
        <xdr:cNvSpPr txBox="1"/>
      </xdr:nvSpPr>
      <xdr:spPr>
        <a:xfrm>
          <a:off x="8483111" y="166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93371</xdr:rowOff>
    </xdr:from>
    <xdr:to>
      <xdr:col>11</xdr:col>
      <xdr:colOff>358775</xdr:colOff>
      <xdr:row>98</xdr:row>
      <xdr:rowOff>23521</xdr:rowOff>
    </xdr:to>
    <xdr:sp macro="" textlink="">
      <xdr:nvSpPr>
        <xdr:cNvPr id="487" name="円/楕円 486"/>
        <xdr:cNvSpPr/>
      </xdr:nvSpPr>
      <xdr:spPr>
        <a:xfrm>
          <a:off x="7810500" y="167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14648</xdr:rowOff>
    </xdr:from>
    <xdr:ext cx="534377" cy="259045"/>
    <xdr:sp macro="" textlink="">
      <xdr:nvSpPr>
        <xdr:cNvPr id="488" name="テキスト ボックス 487"/>
        <xdr:cNvSpPr txBox="1"/>
      </xdr:nvSpPr>
      <xdr:spPr>
        <a:xfrm>
          <a:off x="7594111"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75312</xdr:rowOff>
    </xdr:from>
    <xdr:to>
      <xdr:col>10</xdr:col>
      <xdr:colOff>155575</xdr:colOff>
      <xdr:row>97</xdr:row>
      <xdr:rowOff>5462</xdr:rowOff>
    </xdr:to>
    <xdr:sp macro="" textlink="">
      <xdr:nvSpPr>
        <xdr:cNvPr id="489" name="円/楕円 488"/>
        <xdr:cNvSpPr/>
      </xdr:nvSpPr>
      <xdr:spPr>
        <a:xfrm>
          <a:off x="6921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168039</xdr:rowOff>
    </xdr:from>
    <xdr:ext cx="534377" cy="259045"/>
    <xdr:sp macro="" textlink="">
      <xdr:nvSpPr>
        <xdr:cNvPr id="490" name="テキスト ボックス 489"/>
        <xdr:cNvSpPr txBox="1"/>
      </xdr:nvSpPr>
      <xdr:spPr>
        <a:xfrm>
          <a:off x="6705111" y="166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38528</xdr:rowOff>
    </xdr:from>
    <xdr:to>
      <xdr:col>23</xdr:col>
      <xdr:colOff>517525</xdr:colOff>
      <xdr:row>39</xdr:row>
      <xdr:rowOff>54204</xdr:rowOff>
    </xdr:to>
    <xdr:cxnSp macro="">
      <xdr:nvCxnSpPr>
        <xdr:cNvPr id="522" name="直線コネクタ 521"/>
        <xdr:cNvCxnSpPr/>
      </xdr:nvCxnSpPr>
      <xdr:spPr>
        <a:xfrm>
          <a:off x="15481300" y="6725078"/>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15570</xdr:rowOff>
    </xdr:from>
    <xdr:to>
      <xdr:col>22</xdr:col>
      <xdr:colOff>365125</xdr:colOff>
      <xdr:row>39</xdr:row>
      <xdr:rowOff>38528</xdr:rowOff>
    </xdr:to>
    <xdr:cxnSp macro="">
      <xdr:nvCxnSpPr>
        <xdr:cNvPr id="525" name="直線コネクタ 524"/>
        <xdr:cNvCxnSpPr/>
      </xdr:nvCxnSpPr>
      <xdr:spPr>
        <a:xfrm>
          <a:off x="14592300" y="6702120"/>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82028</xdr:rowOff>
    </xdr:from>
    <xdr:to>
      <xdr:col>21</xdr:col>
      <xdr:colOff>161925</xdr:colOff>
      <xdr:row>39</xdr:row>
      <xdr:rowOff>15570</xdr:rowOff>
    </xdr:to>
    <xdr:cxnSp macro="">
      <xdr:nvCxnSpPr>
        <xdr:cNvPr id="528" name="直線コネクタ 527"/>
        <xdr:cNvCxnSpPr/>
      </xdr:nvCxnSpPr>
      <xdr:spPr>
        <a:xfrm>
          <a:off x="13703300" y="6597128"/>
          <a:ext cx="8890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82028</xdr:rowOff>
    </xdr:from>
    <xdr:to>
      <xdr:col>19</xdr:col>
      <xdr:colOff>644525</xdr:colOff>
      <xdr:row>38</xdr:row>
      <xdr:rowOff>137022</xdr:rowOff>
    </xdr:to>
    <xdr:cxnSp macro="">
      <xdr:nvCxnSpPr>
        <xdr:cNvPr id="531" name="直線コネクタ 530"/>
        <xdr:cNvCxnSpPr/>
      </xdr:nvCxnSpPr>
      <xdr:spPr>
        <a:xfrm flipV="1">
          <a:off x="12814300" y="6597128"/>
          <a:ext cx="889000" cy="5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3404</xdr:rowOff>
    </xdr:from>
    <xdr:to>
      <xdr:col>23</xdr:col>
      <xdr:colOff>568325</xdr:colOff>
      <xdr:row>39</xdr:row>
      <xdr:rowOff>105004</xdr:rowOff>
    </xdr:to>
    <xdr:sp macro="" textlink="">
      <xdr:nvSpPr>
        <xdr:cNvPr id="541" name="円/楕円 540"/>
        <xdr:cNvSpPr/>
      </xdr:nvSpPr>
      <xdr:spPr>
        <a:xfrm>
          <a:off x="16268700" y="66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89781</xdr:rowOff>
    </xdr:from>
    <xdr:ext cx="534377" cy="259045"/>
    <xdr:sp macro="" textlink="">
      <xdr:nvSpPr>
        <xdr:cNvPr id="542" name="消防費該当値テキスト"/>
        <xdr:cNvSpPr txBox="1"/>
      </xdr:nvSpPr>
      <xdr:spPr>
        <a:xfrm>
          <a:off x="16370300" y="66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159178</xdr:rowOff>
    </xdr:from>
    <xdr:to>
      <xdr:col>22</xdr:col>
      <xdr:colOff>415925</xdr:colOff>
      <xdr:row>39</xdr:row>
      <xdr:rowOff>89328</xdr:rowOff>
    </xdr:to>
    <xdr:sp macro="" textlink="">
      <xdr:nvSpPr>
        <xdr:cNvPr id="543" name="円/楕円 542"/>
        <xdr:cNvSpPr/>
      </xdr:nvSpPr>
      <xdr:spPr>
        <a:xfrm>
          <a:off x="15430500" y="66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80455</xdr:rowOff>
    </xdr:from>
    <xdr:ext cx="534377" cy="259045"/>
    <xdr:sp macro="" textlink="">
      <xdr:nvSpPr>
        <xdr:cNvPr id="544" name="テキスト ボックス 543"/>
        <xdr:cNvSpPr txBox="1"/>
      </xdr:nvSpPr>
      <xdr:spPr>
        <a:xfrm>
          <a:off x="15214111" y="67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136220</xdr:rowOff>
    </xdr:from>
    <xdr:to>
      <xdr:col>21</xdr:col>
      <xdr:colOff>212725</xdr:colOff>
      <xdr:row>39</xdr:row>
      <xdr:rowOff>66370</xdr:rowOff>
    </xdr:to>
    <xdr:sp macro="" textlink="">
      <xdr:nvSpPr>
        <xdr:cNvPr id="545" name="円/楕円 544"/>
        <xdr:cNvSpPr/>
      </xdr:nvSpPr>
      <xdr:spPr>
        <a:xfrm>
          <a:off x="145415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57497</xdr:rowOff>
    </xdr:from>
    <xdr:ext cx="534377" cy="259045"/>
    <xdr:sp macro="" textlink="">
      <xdr:nvSpPr>
        <xdr:cNvPr id="546" name="テキスト ボックス 545"/>
        <xdr:cNvSpPr txBox="1"/>
      </xdr:nvSpPr>
      <xdr:spPr>
        <a:xfrm>
          <a:off x="14325111" y="67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31228</xdr:rowOff>
    </xdr:from>
    <xdr:to>
      <xdr:col>20</xdr:col>
      <xdr:colOff>9525</xdr:colOff>
      <xdr:row>38</xdr:row>
      <xdr:rowOff>132828</xdr:rowOff>
    </xdr:to>
    <xdr:sp macro="" textlink="">
      <xdr:nvSpPr>
        <xdr:cNvPr id="547" name="円/楕円 546"/>
        <xdr:cNvSpPr/>
      </xdr:nvSpPr>
      <xdr:spPr>
        <a:xfrm>
          <a:off x="13652500" y="65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123955</xdr:rowOff>
    </xdr:from>
    <xdr:ext cx="534377" cy="259045"/>
    <xdr:sp macro="" textlink="">
      <xdr:nvSpPr>
        <xdr:cNvPr id="548" name="テキスト ボックス 547"/>
        <xdr:cNvSpPr txBox="1"/>
      </xdr:nvSpPr>
      <xdr:spPr>
        <a:xfrm>
          <a:off x="13436111" y="66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86222</xdr:rowOff>
    </xdr:from>
    <xdr:to>
      <xdr:col>18</xdr:col>
      <xdr:colOff>492125</xdr:colOff>
      <xdr:row>39</xdr:row>
      <xdr:rowOff>16372</xdr:rowOff>
    </xdr:to>
    <xdr:sp macro="" textlink="">
      <xdr:nvSpPr>
        <xdr:cNvPr id="549" name="円/楕円 548"/>
        <xdr:cNvSpPr/>
      </xdr:nvSpPr>
      <xdr:spPr>
        <a:xfrm>
          <a:off x="12763500" y="66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7499</xdr:rowOff>
    </xdr:from>
    <xdr:ext cx="534377" cy="259045"/>
    <xdr:sp macro="" textlink="">
      <xdr:nvSpPr>
        <xdr:cNvPr id="550" name="テキスト ボックス 549"/>
        <xdr:cNvSpPr txBox="1"/>
      </xdr:nvSpPr>
      <xdr:spPr>
        <a:xfrm>
          <a:off x="12547111" y="669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59931</xdr:rowOff>
    </xdr:from>
    <xdr:to>
      <xdr:col>23</xdr:col>
      <xdr:colOff>517525</xdr:colOff>
      <xdr:row>58</xdr:row>
      <xdr:rowOff>129515</xdr:rowOff>
    </xdr:to>
    <xdr:cxnSp macro="">
      <xdr:nvCxnSpPr>
        <xdr:cNvPr id="580" name="直線コネクタ 579"/>
        <xdr:cNvCxnSpPr/>
      </xdr:nvCxnSpPr>
      <xdr:spPr>
        <a:xfrm flipV="1">
          <a:off x="15481300" y="9661131"/>
          <a:ext cx="838200" cy="4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103162</xdr:rowOff>
    </xdr:from>
    <xdr:to>
      <xdr:col>22</xdr:col>
      <xdr:colOff>365125</xdr:colOff>
      <xdr:row>58</xdr:row>
      <xdr:rowOff>129515</xdr:rowOff>
    </xdr:to>
    <xdr:cxnSp macro="">
      <xdr:nvCxnSpPr>
        <xdr:cNvPr id="583" name="直線コネクタ 582"/>
        <xdr:cNvCxnSpPr/>
      </xdr:nvCxnSpPr>
      <xdr:spPr>
        <a:xfrm>
          <a:off x="14592300" y="10047262"/>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103162</xdr:rowOff>
    </xdr:from>
    <xdr:to>
      <xdr:col>21</xdr:col>
      <xdr:colOff>161925</xdr:colOff>
      <xdr:row>58</xdr:row>
      <xdr:rowOff>141071</xdr:rowOff>
    </xdr:to>
    <xdr:cxnSp macro="">
      <xdr:nvCxnSpPr>
        <xdr:cNvPr id="586" name="直線コネクタ 585"/>
        <xdr:cNvCxnSpPr/>
      </xdr:nvCxnSpPr>
      <xdr:spPr>
        <a:xfrm flipV="1">
          <a:off x="13703300" y="10047262"/>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141071</xdr:rowOff>
    </xdr:from>
    <xdr:to>
      <xdr:col>19</xdr:col>
      <xdr:colOff>644525</xdr:colOff>
      <xdr:row>58</xdr:row>
      <xdr:rowOff>165418</xdr:rowOff>
    </xdr:to>
    <xdr:cxnSp macro="">
      <xdr:nvCxnSpPr>
        <xdr:cNvPr id="589" name="直線コネクタ 588"/>
        <xdr:cNvCxnSpPr/>
      </xdr:nvCxnSpPr>
      <xdr:spPr>
        <a:xfrm flipV="1">
          <a:off x="12814300" y="10085171"/>
          <a:ext cx="8890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9131</xdr:rowOff>
    </xdr:from>
    <xdr:to>
      <xdr:col>23</xdr:col>
      <xdr:colOff>568325</xdr:colOff>
      <xdr:row>56</xdr:row>
      <xdr:rowOff>110731</xdr:rowOff>
    </xdr:to>
    <xdr:sp macro="" textlink="">
      <xdr:nvSpPr>
        <xdr:cNvPr id="599" name="円/楕円 598"/>
        <xdr:cNvSpPr/>
      </xdr:nvSpPr>
      <xdr:spPr>
        <a:xfrm>
          <a:off x="16268700" y="96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32008</xdr:rowOff>
    </xdr:from>
    <xdr:ext cx="534377" cy="259045"/>
    <xdr:sp macro="" textlink="">
      <xdr:nvSpPr>
        <xdr:cNvPr id="600" name="教育費該当値テキスト"/>
        <xdr:cNvSpPr txBox="1"/>
      </xdr:nvSpPr>
      <xdr:spPr>
        <a:xfrm>
          <a:off x="16370300" y="946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69,281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78715</xdr:rowOff>
    </xdr:from>
    <xdr:to>
      <xdr:col>22</xdr:col>
      <xdr:colOff>415925</xdr:colOff>
      <xdr:row>59</xdr:row>
      <xdr:rowOff>8865</xdr:rowOff>
    </xdr:to>
    <xdr:sp macro="" textlink="">
      <xdr:nvSpPr>
        <xdr:cNvPr id="601" name="円/楕円 600"/>
        <xdr:cNvSpPr/>
      </xdr:nvSpPr>
      <xdr:spPr>
        <a:xfrm>
          <a:off x="15430500" y="100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171442</xdr:rowOff>
    </xdr:from>
    <xdr:ext cx="534377" cy="259045"/>
    <xdr:sp macro="" textlink="">
      <xdr:nvSpPr>
        <xdr:cNvPr id="602" name="テキスト ボックス 601"/>
        <xdr:cNvSpPr txBox="1"/>
      </xdr:nvSpPr>
      <xdr:spPr>
        <a:xfrm>
          <a:off x="15214111" y="101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52362</xdr:rowOff>
    </xdr:from>
    <xdr:to>
      <xdr:col>21</xdr:col>
      <xdr:colOff>212725</xdr:colOff>
      <xdr:row>58</xdr:row>
      <xdr:rowOff>153962</xdr:rowOff>
    </xdr:to>
    <xdr:sp macro="" textlink="">
      <xdr:nvSpPr>
        <xdr:cNvPr id="603" name="円/楕円 602"/>
        <xdr:cNvSpPr/>
      </xdr:nvSpPr>
      <xdr:spPr>
        <a:xfrm>
          <a:off x="14541500" y="99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145089</xdr:rowOff>
    </xdr:from>
    <xdr:ext cx="534377" cy="259045"/>
    <xdr:sp macro="" textlink="">
      <xdr:nvSpPr>
        <xdr:cNvPr id="604" name="テキスト ボックス 603"/>
        <xdr:cNvSpPr txBox="1"/>
      </xdr:nvSpPr>
      <xdr:spPr>
        <a:xfrm>
          <a:off x="14325111" y="100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90271</xdr:rowOff>
    </xdr:from>
    <xdr:to>
      <xdr:col>20</xdr:col>
      <xdr:colOff>9525</xdr:colOff>
      <xdr:row>59</xdr:row>
      <xdr:rowOff>20421</xdr:rowOff>
    </xdr:to>
    <xdr:sp macro="" textlink="">
      <xdr:nvSpPr>
        <xdr:cNvPr id="605" name="円/楕円 604"/>
        <xdr:cNvSpPr/>
      </xdr:nvSpPr>
      <xdr:spPr>
        <a:xfrm>
          <a:off x="13652500" y="10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11548</xdr:rowOff>
    </xdr:from>
    <xdr:ext cx="534377" cy="259045"/>
    <xdr:sp macro="" textlink="">
      <xdr:nvSpPr>
        <xdr:cNvPr id="606" name="テキスト ボックス 605"/>
        <xdr:cNvSpPr txBox="1"/>
      </xdr:nvSpPr>
      <xdr:spPr>
        <a:xfrm>
          <a:off x="13436111" y="101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114618</xdr:rowOff>
    </xdr:from>
    <xdr:to>
      <xdr:col>18</xdr:col>
      <xdr:colOff>492125</xdr:colOff>
      <xdr:row>59</xdr:row>
      <xdr:rowOff>44768</xdr:rowOff>
    </xdr:to>
    <xdr:sp macro="" textlink="">
      <xdr:nvSpPr>
        <xdr:cNvPr id="607" name="円/楕円 606"/>
        <xdr:cNvSpPr/>
      </xdr:nvSpPr>
      <xdr:spPr>
        <a:xfrm>
          <a:off x="12763500" y="10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35895</xdr:rowOff>
    </xdr:from>
    <xdr:ext cx="534377" cy="259045"/>
    <xdr:sp macro="" textlink="">
      <xdr:nvSpPr>
        <xdr:cNvPr id="608" name="テキスト ボックス 607"/>
        <xdr:cNvSpPr txBox="1"/>
      </xdr:nvSpPr>
      <xdr:spPr>
        <a:xfrm>
          <a:off x="12547111" y="101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36716</xdr:rowOff>
    </xdr:from>
    <xdr:to>
      <xdr:col>23</xdr:col>
      <xdr:colOff>516889</xdr:colOff>
      <xdr:row>78</xdr:row>
      <xdr:rowOff>25400</xdr:rowOff>
    </xdr:to>
    <xdr:cxnSp macro="">
      <xdr:nvCxnSpPr>
        <xdr:cNvPr id="628" name="直線コネクタ 627"/>
        <xdr:cNvCxnSpPr/>
      </xdr:nvCxnSpPr>
      <xdr:spPr>
        <a:xfrm flipV="1">
          <a:off x="16317595" y="12381116"/>
          <a:ext cx="1269" cy="101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29"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154843</xdr:rowOff>
    </xdr:from>
    <xdr:ext cx="534377" cy="259045"/>
    <xdr:sp macro="" textlink="">
      <xdr:nvSpPr>
        <xdr:cNvPr id="631" name="災害復旧費最大値テキスト"/>
        <xdr:cNvSpPr txBox="1"/>
      </xdr:nvSpPr>
      <xdr:spPr>
        <a:xfrm>
          <a:off x="16370300" y="1215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72</xdr:row>
      <xdr:rowOff>36716</xdr:rowOff>
    </xdr:from>
    <xdr:to>
      <xdr:col>23</xdr:col>
      <xdr:colOff>606425</xdr:colOff>
      <xdr:row>72</xdr:row>
      <xdr:rowOff>36716</xdr:rowOff>
    </xdr:to>
    <xdr:cxnSp macro="">
      <xdr:nvCxnSpPr>
        <xdr:cNvPr id="632" name="直線コネクタ 631"/>
        <xdr:cNvCxnSpPr/>
      </xdr:nvCxnSpPr>
      <xdr:spPr>
        <a:xfrm>
          <a:off x="16230600" y="1238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145759</xdr:rowOff>
    </xdr:from>
    <xdr:to>
      <xdr:col>23</xdr:col>
      <xdr:colOff>517525</xdr:colOff>
      <xdr:row>78</xdr:row>
      <xdr:rowOff>14542</xdr:rowOff>
    </xdr:to>
    <xdr:cxnSp macro="">
      <xdr:nvCxnSpPr>
        <xdr:cNvPr id="633" name="直線コネクタ 632"/>
        <xdr:cNvCxnSpPr/>
      </xdr:nvCxnSpPr>
      <xdr:spPr>
        <a:xfrm flipV="1">
          <a:off x="15481300" y="13347409"/>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114349</xdr:rowOff>
    </xdr:from>
    <xdr:ext cx="378565" cy="259045"/>
    <xdr:sp macro="" textlink="">
      <xdr:nvSpPr>
        <xdr:cNvPr id="634" name="災害復旧費平均値テキスト"/>
        <xdr:cNvSpPr txBox="1"/>
      </xdr:nvSpPr>
      <xdr:spPr>
        <a:xfrm>
          <a:off x="16370300" y="131445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91472</xdr:rowOff>
    </xdr:from>
    <xdr:to>
      <xdr:col>23</xdr:col>
      <xdr:colOff>568325</xdr:colOff>
      <xdr:row>78</xdr:row>
      <xdr:rowOff>21622</xdr:rowOff>
    </xdr:to>
    <xdr:sp macro="" textlink="">
      <xdr:nvSpPr>
        <xdr:cNvPr id="635" name="フローチャート : 判断 634"/>
        <xdr:cNvSpPr/>
      </xdr:nvSpPr>
      <xdr:spPr>
        <a:xfrm>
          <a:off x="16268700" y="132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55690</xdr:rowOff>
    </xdr:from>
    <xdr:to>
      <xdr:col>22</xdr:col>
      <xdr:colOff>365125</xdr:colOff>
      <xdr:row>78</xdr:row>
      <xdr:rowOff>14542</xdr:rowOff>
    </xdr:to>
    <xdr:cxnSp macro="">
      <xdr:nvCxnSpPr>
        <xdr:cNvPr id="636" name="直線コネクタ 635"/>
        <xdr:cNvCxnSpPr/>
      </xdr:nvCxnSpPr>
      <xdr:spPr>
        <a:xfrm>
          <a:off x="14592300" y="1308589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69469</xdr:rowOff>
    </xdr:from>
    <xdr:to>
      <xdr:col>22</xdr:col>
      <xdr:colOff>415925</xdr:colOff>
      <xdr:row>77</xdr:row>
      <xdr:rowOff>171069</xdr:rowOff>
    </xdr:to>
    <xdr:sp macro="" textlink="">
      <xdr:nvSpPr>
        <xdr:cNvPr id="637" name="フローチャート : 判断 636"/>
        <xdr:cNvSpPr/>
      </xdr:nvSpPr>
      <xdr:spPr>
        <a:xfrm>
          <a:off x="15430500" y="1327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16146</xdr:rowOff>
    </xdr:from>
    <xdr:ext cx="469744" cy="259045"/>
    <xdr:sp macro="" textlink="">
      <xdr:nvSpPr>
        <xdr:cNvPr id="638" name="テキスト ボックス 637"/>
        <xdr:cNvSpPr txBox="1"/>
      </xdr:nvSpPr>
      <xdr:spPr>
        <a:xfrm>
          <a:off x="15246427" y="1304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67463</xdr:rowOff>
    </xdr:from>
    <xdr:to>
      <xdr:col>21</xdr:col>
      <xdr:colOff>161925</xdr:colOff>
      <xdr:row>76</xdr:row>
      <xdr:rowOff>55690</xdr:rowOff>
    </xdr:to>
    <xdr:cxnSp macro="">
      <xdr:nvCxnSpPr>
        <xdr:cNvPr id="639" name="直線コネクタ 638"/>
        <xdr:cNvCxnSpPr/>
      </xdr:nvCxnSpPr>
      <xdr:spPr>
        <a:xfrm>
          <a:off x="13703300" y="12926213"/>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29921</xdr:rowOff>
    </xdr:from>
    <xdr:to>
      <xdr:col>21</xdr:col>
      <xdr:colOff>212725</xdr:colOff>
      <xdr:row>77</xdr:row>
      <xdr:rowOff>131521</xdr:rowOff>
    </xdr:to>
    <xdr:sp macro="" textlink="">
      <xdr:nvSpPr>
        <xdr:cNvPr id="640" name="フローチャート : 判断 639"/>
        <xdr:cNvSpPr/>
      </xdr:nvSpPr>
      <xdr:spPr>
        <a:xfrm>
          <a:off x="14541500" y="132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122648</xdr:rowOff>
    </xdr:from>
    <xdr:ext cx="469744" cy="259045"/>
    <xdr:sp macro="" textlink="">
      <xdr:nvSpPr>
        <xdr:cNvPr id="641" name="テキスト ボックス 640"/>
        <xdr:cNvSpPr txBox="1"/>
      </xdr:nvSpPr>
      <xdr:spPr>
        <a:xfrm>
          <a:off x="14357427" y="13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22085</xdr:rowOff>
    </xdr:from>
    <xdr:to>
      <xdr:col>19</xdr:col>
      <xdr:colOff>644525</xdr:colOff>
      <xdr:row>75</xdr:row>
      <xdr:rowOff>67463</xdr:rowOff>
    </xdr:to>
    <xdr:cxnSp macro="">
      <xdr:nvCxnSpPr>
        <xdr:cNvPr id="642" name="直線コネクタ 641"/>
        <xdr:cNvCxnSpPr/>
      </xdr:nvCxnSpPr>
      <xdr:spPr>
        <a:xfrm>
          <a:off x="12814300" y="12195035"/>
          <a:ext cx="889000" cy="7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136392</xdr:rowOff>
    </xdr:from>
    <xdr:to>
      <xdr:col>20</xdr:col>
      <xdr:colOff>9525</xdr:colOff>
      <xdr:row>77</xdr:row>
      <xdr:rowOff>66542</xdr:rowOff>
    </xdr:to>
    <xdr:sp macro="" textlink="">
      <xdr:nvSpPr>
        <xdr:cNvPr id="643" name="フローチャート : 判断 642"/>
        <xdr:cNvSpPr/>
      </xdr:nvSpPr>
      <xdr:spPr>
        <a:xfrm>
          <a:off x="13652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57669</xdr:rowOff>
    </xdr:from>
    <xdr:ext cx="469744" cy="259045"/>
    <xdr:sp macro="" textlink="">
      <xdr:nvSpPr>
        <xdr:cNvPr id="644" name="テキスト ボックス 643"/>
        <xdr:cNvSpPr txBox="1"/>
      </xdr:nvSpPr>
      <xdr:spPr>
        <a:xfrm>
          <a:off x="13468427" y="132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115360</xdr:rowOff>
    </xdr:from>
    <xdr:to>
      <xdr:col>18</xdr:col>
      <xdr:colOff>492125</xdr:colOff>
      <xdr:row>77</xdr:row>
      <xdr:rowOff>45510</xdr:rowOff>
    </xdr:to>
    <xdr:sp macro="" textlink="">
      <xdr:nvSpPr>
        <xdr:cNvPr id="645" name="フローチャート : 判断 644"/>
        <xdr:cNvSpPr/>
      </xdr:nvSpPr>
      <xdr:spPr>
        <a:xfrm>
          <a:off x="12763500" y="131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36637</xdr:rowOff>
    </xdr:from>
    <xdr:ext cx="469744" cy="259045"/>
    <xdr:sp macro="" textlink="">
      <xdr:nvSpPr>
        <xdr:cNvPr id="646" name="テキスト ボックス 645"/>
        <xdr:cNvSpPr txBox="1"/>
      </xdr:nvSpPr>
      <xdr:spPr>
        <a:xfrm>
          <a:off x="12579427" y="132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94959</xdr:rowOff>
    </xdr:from>
    <xdr:to>
      <xdr:col>23</xdr:col>
      <xdr:colOff>568325</xdr:colOff>
      <xdr:row>78</xdr:row>
      <xdr:rowOff>25109</xdr:rowOff>
    </xdr:to>
    <xdr:sp macro="" textlink="">
      <xdr:nvSpPr>
        <xdr:cNvPr id="652" name="円/楕円 651"/>
        <xdr:cNvSpPr/>
      </xdr:nvSpPr>
      <xdr:spPr>
        <a:xfrm>
          <a:off x="162687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69900</xdr:rowOff>
    </xdr:from>
    <xdr:ext cx="378565" cy="259045"/>
    <xdr:sp macro="" textlink="">
      <xdr:nvSpPr>
        <xdr:cNvPr id="653" name="災害復旧費該当値テキスト"/>
        <xdr:cNvSpPr txBox="1"/>
      </xdr:nvSpPr>
      <xdr:spPr>
        <a:xfrm>
          <a:off x="16370300" y="1327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135192</xdr:rowOff>
    </xdr:from>
    <xdr:to>
      <xdr:col>22</xdr:col>
      <xdr:colOff>415925</xdr:colOff>
      <xdr:row>78</xdr:row>
      <xdr:rowOff>65342</xdr:rowOff>
    </xdr:to>
    <xdr:sp macro="" textlink="">
      <xdr:nvSpPr>
        <xdr:cNvPr id="654" name="円/楕円 653"/>
        <xdr:cNvSpPr/>
      </xdr:nvSpPr>
      <xdr:spPr>
        <a:xfrm>
          <a:off x="154305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56469</xdr:rowOff>
    </xdr:from>
    <xdr:ext cx="378565" cy="259045"/>
    <xdr:sp macro="" textlink="">
      <xdr:nvSpPr>
        <xdr:cNvPr id="655" name="テキスト ボックス 654"/>
        <xdr:cNvSpPr txBox="1"/>
      </xdr:nvSpPr>
      <xdr:spPr>
        <a:xfrm>
          <a:off x="15292017" y="1342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4890</xdr:rowOff>
    </xdr:from>
    <xdr:to>
      <xdr:col>21</xdr:col>
      <xdr:colOff>212725</xdr:colOff>
      <xdr:row>76</xdr:row>
      <xdr:rowOff>106490</xdr:rowOff>
    </xdr:to>
    <xdr:sp macro="" textlink="">
      <xdr:nvSpPr>
        <xdr:cNvPr id="656" name="円/楕円 655"/>
        <xdr:cNvSpPr/>
      </xdr:nvSpPr>
      <xdr:spPr>
        <a:xfrm>
          <a:off x="14541500" y="130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123017</xdr:rowOff>
    </xdr:from>
    <xdr:ext cx="469744" cy="259045"/>
    <xdr:sp macro="" textlink="">
      <xdr:nvSpPr>
        <xdr:cNvPr id="657" name="テキスト ボックス 656"/>
        <xdr:cNvSpPr txBox="1"/>
      </xdr:nvSpPr>
      <xdr:spPr>
        <a:xfrm>
          <a:off x="14357427" y="128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16663</xdr:rowOff>
    </xdr:from>
    <xdr:to>
      <xdr:col>20</xdr:col>
      <xdr:colOff>9525</xdr:colOff>
      <xdr:row>75</xdr:row>
      <xdr:rowOff>118263</xdr:rowOff>
    </xdr:to>
    <xdr:sp macro="" textlink="">
      <xdr:nvSpPr>
        <xdr:cNvPr id="658" name="円/楕円 657"/>
        <xdr:cNvSpPr/>
      </xdr:nvSpPr>
      <xdr:spPr>
        <a:xfrm>
          <a:off x="13652500" y="12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134790</xdr:rowOff>
    </xdr:from>
    <xdr:ext cx="469744" cy="259045"/>
    <xdr:sp macro="" textlink="">
      <xdr:nvSpPr>
        <xdr:cNvPr id="659" name="テキスト ボックス 658"/>
        <xdr:cNvSpPr txBox="1"/>
      </xdr:nvSpPr>
      <xdr:spPr>
        <a:xfrm>
          <a:off x="13468427" y="1265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142735</xdr:rowOff>
    </xdr:from>
    <xdr:to>
      <xdr:col>18</xdr:col>
      <xdr:colOff>492125</xdr:colOff>
      <xdr:row>71</xdr:row>
      <xdr:rowOff>72885</xdr:rowOff>
    </xdr:to>
    <xdr:sp macro="" textlink="">
      <xdr:nvSpPr>
        <xdr:cNvPr id="660" name="円/楕円 659"/>
        <xdr:cNvSpPr/>
      </xdr:nvSpPr>
      <xdr:spPr>
        <a:xfrm>
          <a:off x="12763500" y="121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89412</xdr:rowOff>
    </xdr:from>
    <xdr:ext cx="534377" cy="259045"/>
    <xdr:sp macro="" textlink="">
      <xdr:nvSpPr>
        <xdr:cNvPr id="661" name="テキスト ボックス 660"/>
        <xdr:cNvSpPr txBox="1"/>
      </xdr:nvSpPr>
      <xdr:spPr>
        <a:xfrm>
          <a:off x="12547111" y="119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87" name="直線コネクタ 686"/>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88"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89" name="直線コネクタ 688"/>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0"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1" name="直線コネクタ 690"/>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163588</xdr:rowOff>
    </xdr:from>
    <xdr:to>
      <xdr:col>23</xdr:col>
      <xdr:colOff>517525</xdr:colOff>
      <xdr:row>97</xdr:row>
      <xdr:rowOff>23326</xdr:rowOff>
    </xdr:to>
    <xdr:cxnSp macro="">
      <xdr:nvCxnSpPr>
        <xdr:cNvPr id="692" name="直線コネクタ 691"/>
        <xdr:cNvCxnSpPr/>
      </xdr:nvCxnSpPr>
      <xdr:spPr>
        <a:xfrm>
          <a:off x="15481300" y="16622788"/>
          <a:ext cx="8382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3"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4" name="フローチャート : 判断 693"/>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163588</xdr:rowOff>
    </xdr:from>
    <xdr:to>
      <xdr:col>22</xdr:col>
      <xdr:colOff>365125</xdr:colOff>
      <xdr:row>97</xdr:row>
      <xdr:rowOff>61192</xdr:rowOff>
    </xdr:to>
    <xdr:cxnSp macro="">
      <xdr:nvCxnSpPr>
        <xdr:cNvPr id="695" name="直線コネクタ 694"/>
        <xdr:cNvCxnSpPr/>
      </xdr:nvCxnSpPr>
      <xdr:spPr>
        <a:xfrm flipV="1">
          <a:off x="14592300" y="16622788"/>
          <a:ext cx="8890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696" name="フローチャート : 判断 695"/>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697" name="テキスト ボックス 696"/>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56277</xdr:rowOff>
    </xdr:from>
    <xdr:to>
      <xdr:col>21</xdr:col>
      <xdr:colOff>161925</xdr:colOff>
      <xdr:row>97</xdr:row>
      <xdr:rowOff>61192</xdr:rowOff>
    </xdr:to>
    <xdr:cxnSp macro="">
      <xdr:nvCxnSpPr>
        <xdr:cNvPr id="698" name="直線コネクタ 697"/>
        <xdr:cNvCxnSpPr/>
      </xdr:nvCxnSpPr>
      <xdr:spPr>
        <a:xfrm>
          <a:off x="13703300" y="1668692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699" name="フローチャート : 判断 698"/>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0" name="テキスト ボックス 699"/>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45876</xdr:rowOff>
    </xdr:from>
    <xdr:to>
      <xdr:col>19</xdr:col>
      <xdr:colOff>644525</xdr:colOff>
      <xdr:row>97</xdr:row>
      <xdr:rowOff>56277</xdr:rowOff>
    </xdr:to>
    <xdr:cxnSp macro="">
      <xdr:nvCxnSpPr>
        <xdr:cNvPr id="701" name="直線コネクタ 700"/>
        <xdr:cNvCxnSpPr/>
      </xdr:nvCxnSpPr>
      <xdr:spPr>
        <a:xfrm>
          <a:off x="12814300" y="166765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2" name="フローチャート : 判断 701"/>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3" name="テキスト ボックス 702"/>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4" name="フローチャート : 判断 703"/>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5" name="テキスト ボックス 704"/>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143976</xdr:rowOff>
    </xdr:from>
    <xdr:to>
      <xdr:col>23</xdr:col>
      <xdr:colOff>568325</xdr:colOff>
      <xdr:row>97</xdr:row>
      <xdr:rowOff>74126</xdr:rowOff>
    </xdr:to>
    <xdr:sp macro="" textlink="">
      <xdr:nvSpPr>
        <xdr:cNvPr id="711" name="円/楕円 710"/>
        <xdr:cNvSpPr/>
      </xdr:nvSpPr>
      <xdr:spPr>
        <a:xfrm>
          <a:off x="16268700" y="166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122403</xdr:rowOff>
    </xdr:from>
    <xdr:ext cx="534377" cy="259045"/>
    <xdr:sp macro="" textlink="">
      <xdr:nvSpPr>
        <xdr:cNvPr id="712" name="公債費該当値テキスト"/>
        <xdr:cNvSpPr txBox="1"/>
      </xdr:nvSpPr>
      <xdr:spPr>
        <a:xfrm>
          <a:off x="16370300" y="165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112788</xdr:rowOff>
    </xdr:from>
    <xdr:to>
      <xdr:col>22</xdr:col>
      <xdr:colOff>415925</xdr:colOff>
      <xdr:row>97</xdr:row>
      <xdr:rowOff>42938</xdr:rowOff>
    </xdr:to>
    <xdr:sp macro="" textlink="">
      <xdr:nvSpPr>
        <xdr:cNvPr id="713" name="円/楕円 712"/>
        <xdr:cNvSpPr/>
      </xdr:nvSpPr>
      <xdr:spPr>
        <a:xfrm>
          <a:off x="15430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34065</xdr:rowOff>
    </xdr:from>
    <xdr:ext cx="534377" cy="259045"/>
    <xdr:sp macro="" textlink="">
      <xdr:nvSpPr>
        <xdr:cNvPr id="714" name="テキスト ボックス 713"/>
        <xdr:cNvSpPr txBox="1"/>
      </xdr:nvSpPr>
      <xdr:spPr>
        <a:xfrm>
          <a:off x="15214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10392</xdr:rowOff>
    </xdr:from>
    <xdr:to>
      <xdr:col>21</xdr:col>
      <xdr:colOff>212725</xdr:colOff>
      <xdr:row>97</xdr:row>
      <xdr:rowOff>111992</xdr:rowOff>
    </xdr:to>
    <xdr:sp macro="" textlink="">
      <xdr:nvSpPr>
        <xdr:cNvPr id="715" name="円/楕円 714"/>
        <xdr:cNvSpPr/>
      </xdr:nvSpPr>
      <xdr:spPr>
        <a:xfrm>
          <a:off x="14541500" y="166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103119</xdr:rowOff>
    </xdr:from>
    <xdr:ext cx="534377" cy="259045"/>
    <xdr:sp macro="" textlink="">
      <xdr:nvSpPr>
        <xdr:cNvPr id="716" name="テキスト ボックス 715"/>
        <xdr:cNvSpPr txBox="1"/>
      </xdr:nvSpPr>
      <xdr:spPr>
        <a:xfrm>
          <a:off x="14325111" y="1673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5477</xdr:rowOff>
    </xdr:from>
    <xdr:to>
      <xdr:col>20</xdr:col>
      <xdr:colOff>9525</xdr:colOff>
      <xdr:row>97</xdr:row>
      <xdr:rowOff>107077</xdr:rowOff>
    </xdr:to>
    <xdr:sp macro="" textlink="">
      <xdr:nvSpPr>
        <xdr:cNvPr id="717" name="円/楕円 716"/>
        <xdr:cNvSpPr/>
      </xdr:nvSpPr>
      <xdr:spPr>
        <a:xfrm>
          <a:off x="13652500" y="166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98204</xdr:rowOff>
    </xdr:from>
    <xdr:ext cx="534377" cy="259045"/>
    <xdr:sp macro="" textlink="">
      <xdr:nvSpPr>
        <xdr:cNvPr id="718" name="テキスト ボックス 717"/>
        <xdr:cNvSpPr txBox="1"/>
      </xdr:nvSpPr>
      <xdr:spPr>
        <a:xfrm>
          <a:off x="13436111" y="167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166526</xdr:rowOff>
    </xdr:from>
    <xdr:to>
      <xdr:col>18</xdr:col>
      <xdr:colOff>492125</xdr:colOff>
      <xdr:row>97</xdr:row>
      <xdr:rowOff>96676</xdr:rowOff>
    </xdr:to>
    <xdr:sp macro="" textlink="">
      <xdr:nvSpPr>
        <xdr:cNvPr id="719" name="円/楕円 718"/>
        <xdr:cNvSpPr/>
      </xdr:nvSpPr>
      <xdr:spPr>
        <a:xfrm>
          <a:off x="12763500" y="166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87803</xdr:rowOff>
    </xdr:from>
    <xdr:ext cx="534377" cy="259045"/>
    <xdr:sp macro="" textlink="">
      <xdr:nvSpPr>
        <xdr:cNvPr id="720" name="テキスト ボックス 719"/>
        <xdr:cNvSpPr txBox="1"/>
      </xdr:nvSpPr>
      <xdr:spPr>
        <a:xfrm>
          <a:off x="12547111" y="167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4" name="直線コネクタ 743"/>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47"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48" name="直線コネクタ 747"/>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0"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1" name="フローチャート : 判断 750"/>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3" name="フローチャート : 判断 752"/>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4" name="テキスト ボックス 753"/>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56" name="フローチャート : 判断 755"/>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57" name="テキスト ボックス 756"/>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59" name="フローチャート : 判断 758"/>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0" name="テキスト ボックス 759"/>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1" name="フローチャート : 判断 760"/>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2" name="テキスト ボックス 761"/>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9"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衛生費は、住民一人当たり</a:t>
          </a:r>
          <a:r>
            <a:rPr kumimoji="1" lang="en-US" altLang="ja-JP" sz="1300">
              <a:latin typeface="ＭＳ Ｐゴシック"/>
            </a:rPr>
            <a:t>60,653</a:t>
          </a:r>
          <a:r>
            <a:rPr kumimoji="1" lang="ja-JP" altLang="en-US" sz="1300">
              <a:latin typeface="ＭＳ Ｐゴシック"/>
            </a:rPr>
            <a:t>円となっている。これは平成</a:t>
          </a:r>
          <a:r>
            <a:rPr kumimoji="1" lang="en-US" altLang="ja-JP" sz="1300">
              <a:latin typeface="ＭＳ Ｐゴシック"/>
            </a:rPr>
            <a:t>26</a:t>
          </a:r>
          <a:r>
            <a:rPr kumimoji="1" lang="ja-JP" altLang="en-US" sz="1300">
              <a:latin typeface="ＭＳ Ｐゴシック"/>
            </a:rPr>
            <a:t>年度から始まった、仙南クリーンセンター整備に係る一部事務組合負担金が要因となっている。</a:t>
          </a:r>
          <a:endParaRPr kumimoji="1" lang="en-US" altLang="ja-JP" sz="1300">
            <a:latin typeface="ＭＳ Ｐゴシック"/>
          </a:endParaRPr>
        </a:p>
        <a:p>
          <a:r>
            <a:rPr kumimoji="1" lang="ja-JP" altLang="en-US" sz="1300">
              <a:latin typeface="ＭＳ Ｐゴシック"/>
            </a:rPr>
            <a:t>　教育費は、住民一人当たり前年度比で</a:t>
          </a:r>
          <a:r>
            <a:rPr kumimoji="1" lang="en-US" altLang="ja-JP" sz="1300">
              <a:latin typeface="ＭＳ Ｐゴシック"/>
            </a:rPr>
            <a:t>22,610</a:t>
          </a:r>
          <a:r>
            <a:rPr kumimoji="1" lang="ja-JP" altLang="en-US" sz="1300">
              <a:latin typeface="ＭＳ Ｐゴシック"/>
            </a:rPr>
            <a:t>円の増となっている。この要因は金ケ瀬中学校屋内運動場整備事業等によるものである。</a:t>
          </a:r>
          <a:endParaRPr kumimoji="1" lang="en-US" altLang="ja-JP" sz="1300">
            <a:latin typeface="ＭＳ Ｐゴシック"/>
          </a:endParaRPr>
        </a:p>
        <a:p>
          <a:r>
            <a:rPr kumimoji="1" lang="ja-JP" altLang="en-US" sz="1300">
              <a:latin typeface="ＭＳ Ｐゴシック"/>
            </a:rPr>
            <a:t>　労働費は、緊急雇用事業の事業縮小により、住民一人あたり前年度比で</a:t>
          </a:r>
          <a:r>
            <a:rPr kumimoji="1" lang="en-US" altLang="ja-JP" sz="1300">
              <a:latin typeface="ＭＳ Ｐゴシック"/>
            </a:rPr>
            <a:t>1,880</a:t>
          </a:r>
          <a:r>
            <a:rPr kumimoji="1" lang="ja-JP" altLang="en-US" sz="1300">
              <a:latin typeface="ＭＳ Ｐゴシック"/>
            </a:rPr>
            <a:t>円の減となった。</a:t>
          </a:r>
          <a:endParaRPr kumimoji="1" lang="en-US" altLang="ja-JP" sz="1300">
            <a:latin typeface="ＭＳ Ｐゴシック"/>
          </a:endParaRPr>
        </a:p>
        <a:p>
          <a:r>
            <a:rPr kumimoji="1" lang="ja-JP" altLang="en-US" sz="1300">
              <a:latin typeface="ＭＳ Ｐゴシック"/>
            </a:rPr>
            <a:t>　商工費は、企業立地奨励金の増、及び川根工業用地関連事業の増により住民一人当たり前年度比</a:t>
          </a:r>
          <a:r>
            <a:rPr kumimoji="1" lang="en-US" altLang="ja-JP" sz="1300">
              <a:latin typeface="ＭＳ Ｐゴシック"/>
            </a:rPr>
            <a:t>2,743</a:t>
          </a:r>
          <a:r>
            <a:rPr kumimoji="1" lang="ja-JP" altLang="en-US" sz="1300">
              <a:latin typeface="ＭＳ Ｐゴシック"/>
            </a:rPr>
            <a:t>円増となった。</a:t>
          </a:r>
          <a:endParaRPr kumimoji="1" lang="en-US" altLang="ja-JP" sz="1300">
            <a:latin typeface="ＭＳ Ｐゴシック"/>
          </a:endParaRPr>
        </a:p>
        <a:p>
          <a:r>
            <a:rPr kumimoji="1" lang="ja-JP" altLang="en-US" sz="1300">
              <a:latin typeface="ＭＳ Ｐゴシック"/>
            </a:rPr>
            <a:t>　土木費は、道路新設改良事業及び公共下水道事業特別会計への繰出金の減により、住民一人当たり前年度比</a:t>
          </a:r>
          <a:r>
            <a:rPr kumimoji="1" lang="en-US" altLang="ja-JP" sz="1300">
              <a:latin typeface="ＭＳ Ｐゴシック"/>
            </a:rPr>
            <a:t>7,642</a:t>
          </a:r>
          <a:r>
            <a:rPr kumimoji="1" lang="ja-JP" altLang="en-US" sz="1300">
              <a:latin typeface="ＭＳ Ｐゴシック"/>
            </a:rPr>
            <a:t>円減となった。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財政調整基金については、年度末において</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百万円増加し、</a:t>
          </a:r>
          <a:r>
            <a:rPr kumimoji="1" lang="en-US" altLang="ja-JP" sz="1200">
              <a:latin typeface="ＭＳ ゴシック" pitchFamily="49" charset="-128"/>
              <a:ea typeface="ＭＳ ゴシック" pitchFamily="49" charset="-128"/>
            </a:rPr>
            <a:t>2,033</a:t>
          </a:r>
          <a:r>
            <a:rPr kumimoji="1" lang="ja-JP" altLang="en-US" sz="1200">
              <a:latin typeface="ＭＳ ゴシック" pitchFamily="49" charset="-128"/>
              <a:ea typeface="ＭＳ ゴシック" pitchFamily="49" charset="-128"/>
            </a:rPr>
            <a:t>百万円の保有となった。基準財政規模比で、</a:t>
          </a:r>
          <a:r>
            <a:rPr kumimoji="1" lang="en-US" altLang="ja-JP" sz="1200">
              <a:latin typeface="ＭＳ ゴシック" pitchFamily="49" charset="-128"/>
              <a:ea typeface="ＭＳ ゴシック" pitchFamily="49" charset="-128"/>
            </a:rPr>
            <a:t>40.66</a:t>
          </a:r>
          <a:r>
            <a:rPr kumimoji="1" lang="ja-JP" altLang="en-US" sz="1200">
              <a:latin typeface="ＭＳ ゴシック" pitchFamily="49" charset="-128"/>
              <a:ea typeface="ＭＳ ゴシック" pitchFamily="49" charset="-128"/>
            </a:rPr>
            <a:t>％と近年では高い割合となっている。今後、老朽化した施設の更新・大規模改修が予定されており、多額の取崩が発生することが想定されており、継続的に財源確保を進めてゆく。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実質収支については、引き続き概ね適正な範囲での運用が図られている。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引き続き、すべての会計において実質赤字額または資金不足額は生じていない。一般会計では地方消費税交付金と地方交付税等の収入が伸びたことにより、黒字幅が増加した。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9020568</v>
      </c>
      <c r="BO4" s="379"/>
      <c r="BP4" s="379"/>
      <c r="BQ4" s="379"/>
      <c r="BR4" s="379"/>
      <c r="BS4" s="379"/>
      <c r="BT4" s="379"/>
      <c r="BU4" s="380"/>
      <c r="BV4" s="378">
        <v>8081309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8.4</v>
      </c>
      <c r="CU4" s="385"/>
      <c r="CV4" s="385"/>
      <c r="CW4" s="385"/>
      <c r="CX4" s="385"/>
      <c r="CY4" s="385"/>
      <c r="CZ4" s="385"/>
      <c r="DA4" s="386"/>
      <c r="DB4" s="384">
        <v>4.9000000000000004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8560146</v>
      </c>
      <c r="BO5" s="416"/>
      <c r="BP5" s="416"/>
      <c r="BQ5" s="416"/>
      <c r="BR5" s="416"/>
      <c r="BS5" s="416"/>
      <c r="BT5" s="416"/>
      <c r="BU5" s="417"/>
      <c r="BV5" s="415">
        <v>7837531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88.1</v>
      </c>
      <c r="CU5" s="413"/>
      <c r="CV5" s="413"/>
      <c r="CW5" s="413"/>
      <c r="CX5" s="413"/>
      <c r="CY5" s="413"/>
      <c r="CZ5" s="413"/>
      <c r="DA5" s="414"/>
      <c r="DB5" s="412">
        <v>92.6</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460422</v>
      </c>
      <c r="BO6" s="416"/>
      <c r="BP6" s="416"/>
      <c r="BQ6" s="416"/>
      <c r="BR6" s="416"/>
      <c r="BS6" s="416"/>
      <c r="BT6" s="416"/>
      <c r="BU6" s="417"/>
      <c r="BV6" s="415">
        <v>243778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94.2</v>
      </c>
      <c r="CU6" s="453"/>
      <c r="CV6" s="453"/>
      <c r="CW6" s="453"/>
      <c r="CX6" s="453"/>
      <c r="CY6" s="453"/>
      <c r="CZ6" s="453"/>
      <c r="DA6" s="454"/>
      <c r="DB6" s="452">
        <v>99.9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42365</v>
      </c>
      <c r="BO7" s="416"/>
      <c r="BP7" s="416"/>
      <c r="BQ7" s="416"/>
      <c r="BR7" s="416"/>
      <c r="BS7" s="416"/>
      <c r="BT7" s="416"/>
      <c r="BU7" s="417"/>
      <c r="BV7" s="415">
        <v>2798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4999903</v>
      </c>
      <c r="CU7" s="416"/>
      <c r="CV7" s="416"/>
      <c r="CW7" s="416"/>
      <c r="CX7" s="416"/>
      <c r="CY7" s="416"/>
      <c r="CZ7" s="416"/>
      <c r="DA7" s="417"/>
      <c r="DB7" s="415">
        <v>4946173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418057</v>
      </c>
      <c r="BO8" s="416"/>
      <c r="BP8" s="416"/>
      <c r="BQ8" s="416"/>
      <c r="BR8" s="416"/>
      <c r="BS8" s="416"/>
      <c r="BT8" s="416"/>
      <c r="BU8" s="417"/>
      <c r="BV8" s="415">
        <v>240980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0.61</v>
      </c>
      <c r="CU8" s="456"/>
      <c r="CV8" s="456"/>
      <c r="CW8" s="456"/>
      <c r="CX8" s="456"/>
      <c r="CY8" s="456"/>
      <c r="CZ8" s="456"/>
      <c r="DA8" s="457"/>
      <c r="DB8" s="455">
        <v>0.59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23798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177077</v>
      </c>
      <c r="BO9" s="416"/>
      <c r="BP9" s="416"/>
      <c r="BQ9" s="416"/>
      <c r="BR9" s="416"/>
      <c r="BS9" s="416"/>
      <c r="BT9" s="416"/>
      <c r="BU9" s="417"/>
      <c r="BV9" s="415">
        <v>-200328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9.3000000000000007</v>
      </c>
      <c r="CU9" s="413"/>
      <c r="CV9" s="413"/>
      <c r="CW9" s="413"/>
      <c r="CX9" s="413"/>
      <c r="CY9" s="413"/>
      <c r="CZ9" s="413"/>
      <c r="DA9" s="414"/>
      <c r="DB9" s="412">
        <v>11.1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23530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4087</v>
      </c>
      <c r="BO10" s="416"/>
      <c r="BP10" s="416"/>
      <c r="BQ10" s="416"/>
      <c r="BR10" s="416"/>
      <c r="BS10" s="416"/>
      <c r="BT10" s="416"/>
      <c r="BU10" s="417"/>
      <c r="BV10" s="415">
        <v>939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v>166680</v>
      </c>
      <c r="BO11" s="416"/>
      <c r="BP11" s="416"/>
      <c r="BQ11" s="416"/>
      <c r="BR11" s="416"/>
      <c r="BS11" s="416"/>
      <c r="BT11" s="416"/>
      <c r="BU11" s="417"/>
      <c r="BV11" s="415">
        <v>166280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23700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97323</v>
      </c>
      <c r="BO12" s="416"/>
      <c r="BP12" s="416"/>
      <c r="BQ12" s="416"/>
      <c r="BR12" s="416"/>
      <c r="BS12" s="416"/>
      <c r="BT12" s="416"/>
      <c r="BU12" s="417"/>
      <c r="BV12" s="415">
        <v>43147</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23613</v>
      </c>
      <c r="S13" s="497"/>
      <c r="T13" s="497"/>
      <c r="U13" s="497"/>
      <c r="V13" s="498"/>
      <c r="W13" s="431" t="s">
        <v>120</v>
      </c>
      <c r="X13" s="432"/>
      <c r="Y13" s="432"/>
      <c r="Z13" s="432"/>
      <c r="AA13" s="432"/>
      <c r="AB13" s="422"/>
      <c r="AC13" s="466">
        <v>290</v>
      </c>
      <c r="AD13" s="467"/>
      <c r="AE13" s="467"/>
      <c r="AF13" s="467"/>
      <c r="AG13" s="506"/>
      <c r="AH13" s="466">
        <v>370</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250521</v>
      </c>
      <c r="BO13" s="416"/>
      <c r="BP13" s="416"/>
      <c r="BQ13" s="416"/>
      <c r="BR13" s="416"/>
      <c r="BS13" s="416"/>
      <c r="BT13" s="416"/>
      <c r="BU13" s="417"/>
      <c r="BV13" s="415">
        <v>-76256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0.7</v>
      </c>
      <c r="CU13" s="413"/>
      <c r="CV13" s="413"/>
      <c r="CW13" s="413"/>
      <c r="CX13" s="413"/>
      <c r="CY13" s="413"/>
      <c r="CZ13" s="413"/>
      <c r="DA13" s="414"/>
      <c r="DB13" s="412">
        <v>1.8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23768</v>
      </c>
      <c r="S14" s="497"/>
      <c r="T14" s="497"/>
      <c r="U14" s="497"/>
      <c r="V14" s="498"/>
      <c r="W14" s="405"/>
      <c r="X14" s="406"/>
      <c r="Y14" s="406"/>
      <c r="Z14" s="406"/>
      <c r="AA14" s="406"/>
      <c r="AB14" s="395"/>
      <c r="AC14" s="499">
        <v>2.6</v>
      </c>
      <c r="AD14" s="500"/>
      <c r="AE14" s="500"/>
      <c r="AF14" s="500"/>
      <c r="AG14" s="501"/>
      <c r="AH14" s="499">
        <v>3.2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14.5</v>
      </c>
      <c r="CU14" s="511"/>
      <c r="CV14" s="511"/>
      <c r="CW14" s="511"/>
      <c r="CX14" s="511"/>
      <c r="CY14" s="511"/>
      <c r="CZ14" s="511"/>
      <c r="DA14" s="512"/>
      <c r="DB14" s="510">
        <v>19.399999999999999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23688</v>
      </c>
      <c r="S15" s="497"/>
      <c r="T15" s="497"/>
      <c r="U15" s="497"/>
      <c r="V15" s="498"/>
      <c r="W15" s="431" t="s">
        <v>126</v>
      </c>
      <c r="X15" s="432"/>
      <c r="Y15" s="432"/>
      <c r="Z15" s="432"/>
      <c r="AA15" s="432"/>
      <c r="AB15" s="422"/>
      <c r="AC15" s="466">
        <v>3664</v>
      </c>
      <c r="AD15" s="467"/>
      <c r="AE15" s="467"/>
      <c r="AF15" s="467"/>
      <c r="AG15" s="506"/>
      <c r="AH15" s="466">
        <v>3787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2457324</v>
      </c>
      <c r="BO15" s="379"/>
      <c r="BP15" s="379"/>
      <c r="BQ15" s="379"/>
      <c r="BR15" s="379"/>
      <c r="BS15" s="379"/>
      <c r="BT15" s="379"/>
      <c r="BU15" s="380"/>
      <c r="BV15" s="378">
        <v>2392074</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32.9</v>
      </c>
      <c r="AD16" s="500"/>
      <c r="AE16" s="500"/>
      <c r="AF16" s="500"/>
      <c r="AG16" s="501"/>
      <c r="AH16" s="499">
        <v>33.200000000000003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4002242</v>
      </c>
      <c r="BO16" s="416"/>
      <c r="BP16" s="416"/>
      <c r="BQ16" s="416"/>
      <c r="BR16" s="416"/>
      <c r="BS16" s="416"/>
      <c r="BT16" s="416"/>
      <c r="BU16" s="417"/>
      <c r="BV16" s="415">
        <v>3901128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7184</v>
      </c>
      <c r="AD17" s="467"/>
      <c r="AE17" s="467"/>
      <c r="AF17" s="467"/>
      <c r="AG17" s="506"/>
      <c r="AH17" s="466">
        <v>7223</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3106548</v>
      </c>
      <c r="BO17" s="416"/>
      <c r="BP17" s="416"/>
      <c r="BQ17" s="416"/>
      <c r="BR17" s="416"/>
      <c r="BS17" s="416"/>
      <c r="BT17" s="416"/>
      <c r="BU17" s="417"/>
      <c r="BV17" s="415">
        <v>3073188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24.99</v>
      </c>
      <c r="M18" s="528"/>
      <c r="N18" s="528"/>
      <c r="O18" s="528"/>
      <c r="P18" s="528"/>
      <c r="Q18" s="528"/>
      <c r="R18" s="529"/>
      <c r="S18" s="529"/>
      <c r="T18" s="529"/>
      <c r="U18" s="529"/>
      <c r="V18" s="530"/>
      <c r="W18" s="433"/>
      <c r="X18" s="434"/>
      <c r="Y18" s="434"/>
      <c r="Z18" s="434"/>
      <c r="AA18" s="434"/>
      <c r="AB18" s="425"/>
      <c r="AC18" s="531">
        <v>64.5</v>
      </c>
      <c r="AD18" s="532"/>
      <c r="AE18" s="532"/>
      <c r="AF18" s="532"/>
      <c r="AG18" s="533"/>
      <c r="AH18" s="531">
        <v>63.3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4483101</v>
      </c>
      <c r="BO18" s="416"/>
      <c r="BP18" s="416"/>
      <c r="BQ18" s="416"/>
      <c r="BR18" s="416"/>
      <c r="BS18" s="416"/>
      <c r="BT18" s="416"/>
      <c r="BU18" s="417"/>
      <c r="BV18" s="415">
        <v>4602677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952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6449964</v>
      </c>
      <c r="BO19" s="416"/>
      <c r="BP19" s="416"/>
      <c r="BQ19" s="416"/>
      <c r="BR19" s="416"/>
      <c r="BS19" s="416"/>
      <c r="BT19" s="416"/>
      <c r="BU19" s="417"/>
      <c r="BV19" s="415">
        <v>5839564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9099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5865493</v>
      </c>
      <c r="BO23" s="416"/>
      <c r="BP23" s="416"/>
      <c r="BQ23" s="416"/>
      <c r="BR23" s="416"/>
      <c r="BS23" s="416"/>
      <c r="BT23" s="416"/>
      <c r="BU23" s="417"/>
      <c r="BV23" s="415">
        <v>5596145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8420</v>
      </c>
      <c r="R24" s="467"/>
      <c r="S24" s="467"/>
      <c r="T24" s="467"/>
      <c r="U24" s="467"/>
      <c r="V24" s="506"/>
      <c r="W24" s="561"/>
      <c r="X24" s="549"/>
      <c r="Y24" s="550"/>
      <c r="Z24" s="465" t="s">
        <v>149</v>
      </c>
      <c r="AA24" s="445"/>
      <c r="AB24" s="445"/>
      <c r="AC24" s="445"/>
      <c r="AD24" s="445"/>
      <c r="AE24" s="445"/>
      <c r="AF24" s="445"/>
      <c r="AG24" s="446"/>
      <c r="AH24" s="466">
        <v>161</v>
      </c>
      <c r="AI24" s="467"/>
      <c r="AJ24" s="467"/>
      <c r="AK24" s="467"/>
      <c r="AL24" s="506"/>
      <c r="AM24" s="466">
        <v>488152</v>
      </c>
      <c r="AN24" s="467"/>
      <c r="AO24" s="467"/>
      <c r="AP24" s="467"/>
      <c r="AQ24" s="467"/>
      <c r="AR24" s="506"/>
      <c r="AS24" s="466">
        <v>3032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3349938</v>
      </c>
      <c r="BO24" s="416"/>
      <c r="BP24" s="416"/>
      <c r="BQ24" s="416"/>
      <c r="BR24" s="416"/>
      <c r="BS24" s="416"/>
      <c r="BT24" s="416"/>
      <c r="BU24" s="417"/>
      <c r="BV24" s="415">
        <v>2930468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6300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514002</v>
      </c>
      <c r="BO25" s="379"/>
      <c r="BP25" s="379"/>
      <c r="BQ25" s="379"/>
      <c r="BR25" s="379"/>
      <c r="BS25" s="379"/>
      <c r="BT25" s="379"/>
      <c r="BU25" s="380"/>
      <c r="BV25" s="378">
        <v>665476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5400</v>
      </c>
      <c r="R26" s="467"/>
      <c r="S26" s="467"/>
      <c r="T26" s="467"/>
      <c r="U26" s="467"/>
      <c r="V26" s="506"/>
      <c r="W26" s="561"/>
      <c r="X26" s="549"/>
      <c r="Y26" s="550"/>
      <c r="Z26" s="465" t="s">
        <v>155</v>
      </c>
      <c r="AA26" s="571"/>
      <c r="AB26" s="571"/>
      <c r="AC26" s="571"/>
      <c r="AD26" s="571"/>
      <c r="AE26" s="571"/>
      <c r="AF26" s="571"/>
      <c r="AG26" s="572"/>
      <c r="AH26" s="466">
        <v>10</v>
      </c>
      <c r="AI26" s="467"/>
      <c r="AJ26" s="467"/>
      <c r="AK26" s="467"/>
      <c r="AL26" s="506"/>
      <c r="AM26" s="466">
        <v>30010</v>
      </c>
      <c r="AN26" s="467"/>
      <c r="AO26" s="467"/>
      <c r="AP26" s="467"/>
      <c r="AQ26" s="467"/>
      <c r="AR26" s="506"/>
      <c r="AS26" s="466">
        <v>3001</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3130</v>
      </c>
      <c r="R27" s="467"/>
      <c r="S27" s="467"/>
      <c r="T27" s="467"/>
      <c r="U27" s="467"/>
      <c r="V27" s="506"/>
      <c r="W27" s="561"/>
      <c r="X27" s="549"/>
      <c r="Y27" s="550"/>
      <c r="Z27" s="465" t="s">
        <v>158</v>
      </c>
      <c r="AA27" s="445"/>
      <c r="AB27" s="445"/>
      <c r="AC27" s="445"/>
      <c r="AD27" s="445"/>
      <c r="AE27" s="445"/>
      <c r="AF27" s="445"/>
      <c r="AG27" s="446"/>
      <c r="AH27" s="466">
        <v>3</v>
      </c>
      <c r="AI27" s="467"/>
      <c r="AJ27" s="467"/>
      <c r="AK27" s="467"/>
      <c r="AL27" s="506"/>
      <c r="AM27" s="466">
        <v>9282</v>
      </c>
      <c r="AN27" s="467"/>
      <c r="AO27" s="467"/>
      <c r="AP27" s="467"/>
      <c r="AQ27" s="467"/>
      <c r="AR27" s="506"/>
      <c r="AS27" s="466">
        <v>3094</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300889</v>
      </c>
      <c r="BO27" s="585"/>
      <c r="BP27" s="585"/>
      <c r="BQ27" s="585"/>
      <c r="BR27" s="585"/>
      <c r="BS27" s="585"/>
      <c r="BT27" s="585"/>
      <c r="BU27" s="586"/>
      <c r="BV27" s="584">
        <v>300796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2630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2032914</v>
      </c>
      <c r="BO28" s="379"/>
      <c r="BP28" s="379"/>
      <c r="BQ28" s="379"/>
      <c r="BR28" s="379"/>
      <c r="BS28" s="379"/>
      <c r="BT28" s="379"/>
      <c r="BU28" s="380"/>
      <c r="BV28" s="378">
        <v>1996150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13</v>
      </c>
      <c r="M29" s="467"/>
      <c r="N29" s="467"/>
      <c r="O29" s="467"/>
      <c r="P29" s="506"/>
      <c r="Q29" s="466">
        <v>2520</v>
      </c>
      <c r="R29" s="467"/>
      <c r="S29" s="467"/>
      <c r="T29" s="467"/>
      <c r="U29" s="467"/>
      <c r="V29" s="506"/>
      <c r="W29" s="562"/>
      <c r="X29" s="563"/>
      <c r="Y29" s="564"/>
      <c r="Z29" s="465" t="s">
        <v>165</v>
      </c>
      <c r="AA29" s="445"/>
      <c r="AB29" s="445"/>
      <c r="AC29" s="445"/>
      <c r="AD29" s="445"/>
      <c r="AE29" s="445"/>
      <c r="AF29" s="445"/>
      <c r="AG29" s="446"/>
      <c r="AH29" s="466">
        <v>164</v>
      </c>
      <c r="AI29" s="467"/>
      <c r="AJ29" s="467"/>
      <c r="AK29" s="467"/>
      <c r="AL29" s="506"/>
      <c r="AM29" s="466">
        <v>497434</v>
      </c>
      <c r="AN29" s="467"/>
      <c r="AO29" s="467"/>
      <c r="AP29" s="467"/>
      <c r="AQ29" s="467"/>
      <c r="AR29" s="506"/>
      <c r="AS29" s="466">
        <v>3033</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27182</v>
      </c>
      <c r="BO29" s="416"/>
      <c r="BP29" s="416"/>
      <c r="BQ29" s="416"/>
      <c r="BR29" s="416"/>
      <c r="BS29" s="416"/>
      <c r="BT29" s="416"/>
      <c r="BU29" s="417"/>
      <c r="BV29" s="415">
        <v>27176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95.4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191271</v>
      </c>
      <c r="BO30" s="585"/>
      <c r="BP30" s="585"/>
      <c r="BQ30" s="585"/>
      <c r="BR30" s="585"/>
      <c r="BS30" s="585"/>
      <c r="BT30" s="585"/>
      <c r="BU30" s="586"/>
      <c r="BV30" s="584">
        <v>108357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地方卸売市場事業特別会計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まちづくりオーガ</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仙南夜間初期急患センター事業特別会計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宮城県非常備消防団員補償報酬組合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㈱仙南青果</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仙南地域広域行政事務組合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みやぎ県南中核病院企業団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宮城県後期高齢者医療広域連合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宮城県後期高齢者医療事業会計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522</v>
      </c>
      <c r="D34" s="1181"/>
      <c r="E34" s="1182"/>
      <c r="F34" s="32">
        <v>0</v>
      </c>
      <c r="G34" s="33">
        <v>17.57</v>
      </c>
      <c r="H34" s="33">
        <v>17.579999999999998</v>
      </c>
      <c r="I34" s="33">
        <v>18.64</v>
      </c>
      <c r="J34" s="34">
        <v>17.95</v>
      </c>
      <c r="K34" s="22"/>
      <c r="L34" s="22"/>
      <c r="M34" s="22"/>
      <c r="N34" s="22"/>
      <c r="O34" s="22"/>
      <c r="P34" s="22"/>
    </row>
    <row r="35" spans="1:16" ht="39" customHeight="1">
      <c r="A35" s="22"/>
      <c r="B35" s="35"/>
      <c r="C35" s="1175" t="s">
        <v>523</v>
      </c>
      <c r="D35" s="1176"/>
      <c r="E35" s="1177"/>
      <c r="F35" s="36">
        <v>6.81</v>
      </c>
      <c r="G35" s="37">
        <v>8.6300000000000008</v>
      </c>
      <c r="H35" s="37">
        <v>8.89</v>
      </c>
      <c r="I35" s="37">
        <v>4.87</v>
      </c>
      <c r="J35" s="38">
        <v>8.23</v>
      </c>
      <c r="K35" s="22"/>
      <c r="L35" s="22"/>
      <c r="M35" s="22"/>
      <c r="N35" s="22"/>
      <c r="O35" s="22"/>
      <c r="P35" s="22"/>
    </row>
    <row r="36" spans="1:16" ht="39" customHeight="1">
      <c r="A36" s="22"/>
      <c r="B36" s="35"/>
      <c r="C36" s="1175" t="s">
        <v>524</v>
      </c>
      <c r="D36" s="1176"/>
      <c r="E36" s="1177"/>
      <c r="F36" s="36">
        <v>2.2000000000000002</v>
      </c>
      <c r="G36" s="37">
        <v>3.25</v>
      </c>
      <c r="H36" s="37">
        <v>3.39</v>
      </c>
      <c r="I36" s="37">
        <v>2.79</v>
      </c>
      <c r="J36" s="38">
        <v>3.12</v>
      </c>
      <c r="K36" s="22"/>
      <c r="L36" s="22"/>
      <c r="M36" s="22"/>
      <c r="N36" s="22"/>
      <c r="O36" s="22"/>
      <c r="P36" s="22"/>
    </row>
    <row r="37" spans="1:16" ht="39" customHeight="1">
      <c r="A37" s="22"/>
      <c r="B37" s="35"/>
      <c r="C37" s="1175" t="s">
        <v>525</v>
      </c>
      <c r="D37" s="1176"/>
      <c r="E37" s="1177"/>
      <c r="F37" s="36">
        <v>1.1299999999999999</v>
      </c>
      <c r="G37" s="37">
        <v>1.19</v>
      </c>
      <c r="H37" s="37">
        <v>1.06</v>
      </c>
      <c r="I37" s="37">
        <v>0.94</v>
      </c>
      <c r="J37" s="38">
        <v>1.45</v>
      </c>
      <c r="K37" s="22"/>
      <c r="L37" s="22"/>
      <c r="M37" s="22"/>
      <c r="N37" s="22"/>
      <c r="O37" s="22"/>
      <c r="P37" s="22"/>
    </row>
    <row r="38" spans="1:16" ht="39" customHeight="1">
      <c r="A38" s="22"/>
      <c r="B38" s="35"/>
      <c r="C38" s="1175" t="s">
        <v>526</v>
      </c>
      <c r="D38" s="1176"/>
      <c r="E38" s="1177"/>
      <c r="F38" s="36">
        <v>1.1000000000000001</v>
      </c>
      <c r="G38" s="37">
        <v>1.1000000000000001</v>
      </c>
      <c r="H38" s="37">
        <v>7.22</v>
      </c>
      <c r="I38" s="37">
        <v>1.32</v>
      </c>
      <c r="J38" s="38">
        <v>0.28999999999999998</v>
      </c>
      <c r="K38" s="22"/>
      <c r="L38" s="22"/>
      <c r="M38" s="22"/>
      <c r="N38" s="22"/>
      <c r="O38" s="22"/>
      <c r="P38" s="22"/>
    </row>
    <row r="39" spans="1:16" ht="39" customHeight="1">
      <c r="A39" s="22"/>
      <c r="B39" s="35"/>
      <c r="C39" s="1175" t="s">
        <v>527</v>
      </c>
      <c r="D39" s="1176"/>
      <c r="E39" s="1177"/>
      <c r="F39" s="36" t="s">
        <v>475</v>
      </c>
      <c r="G39" s="37" t="s">
        <v>475</v>
      </c>
      <c r="H39" s="37" t="s">
        <v>475</v>
      </c>
      <c r="I39" s="37" t="s">
        <v>475</v>
      </c>
      <c r="J39" s="38">
        <v>0.12</v>
      </c>
      <c r="K39" s="22"/>
      <c r="L39" s="22"/>
      <c r="M39" s="22"/>
      <c r="N39" s="22"/>
      <c r="O39" s="22"/>
      <c r="P39" s="22"/>
    </row>
    <row r="40" spans="1:16" ht="39" customHeight="1">
      <c r="A40" s="22"/>
      <c r="B40" s="35"/>
      <c r="C40" s="1175" t="s">
        <v>528</v>
      </c>
      <c r="D40" s="1176"/>
      <c r="E40" s="1177"/>
      <c r="F40" s="36">
        <v>0.12</v>
      </c>
      <c r="G40" s="37">
        <v>0.04</v>
      </c>
      <c r="H40" s="37">
        <v>7.0000000000000007E-2</v>
      </c>
      <c r="I40" s="37">
        <v>7.0000000000000007E-2</v>
      </c>
      <c r="J40" s="38">
        <v>0.05</v>
      </c>
      <c r="K40" s="22"/>
      <c r="L40" s="22"/>
      <c r="M40" s="22"/>
      <c r="N40" s="22"/>
      <c r="O40" s="22"/>
      <c r="P40" s="22"/>
    </row>
    <row r="41" spans="1:16" ht="39" customHeight="1">
      <c r="A41" s="22"/>
      <c r="B41" s="35"/>
      <c r="C41" s="1175" t="s">
        <v>529</v>
      </c>
      <c r="D41" s="1176"/>
      <c r="E41" s="1177"/>
      <c r="F41" s="36">
        <v>0</v>
      </c>
      <c r="G41" s="37">
        <v>0.02</v>
      </c>
      <c r="H41" s="37">
        <v>0.01</v>
      </c>
      <c r="I41" s="37">
        <v>0.02</v>
      </c>
      <c r="J41" s="38">
        <v>0.02</v>
      </c>
      <c r="K41" s="22"/>
      <c r="L41" s="22"/>
      <c r="M41" s="22"/>
      <c r="N41" s="22"/>
      <c r="O41" s="22"/>
      <c r="P41" s="22"/>
    </row>
    <row r="42" spans="1:16" ht="39" customHeight="1">
      <c r="A42" s="22"/>
      <c r="B42" s="39"/>
      <c r="C42" s="1175" t="s">
        <v>530</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531</v>
      </c>
      <c r="D43" s="1179"/>
      <c r="E43" s="1180"/>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574</v>
      </c>
      <c r="L45" s="60">
        <v>559</v>
      </c>
      <c r="M45" s="60">
        <v>544</v>
      </c>
      <c r="N45" s="60">
        <v>488</v>
      </c>
      <c r="O45" s="61">
        <v>441</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141</v>
      </c>
      <c r="L48" s="64">
        <v>104</v>
      </c>
      <c r="M48" s="64">
        <v>189</v>
      </c>
      <c r="N48" s="64">
        <v>123</v>
      </c>
      <c r="O48" s="65">
        <v>94</v>
      </c>
      <c r="P48" s="48"/>
      <c r="Q48" s="48"/>
      <c r="R48" s="48"/>
      <c r="S48" s="48"/>
      <c r="T48" s="48"/>
      <c r="U48" s="48"/>
    </row>
    <row r="49" spans="1:21" ht="30.75" customHeight="1">
      <c r="A49" s="48"/>
      <c r="B49" s="1193"/>
      <c r="C49" s="1194"/>
      <c r="D49" s="62"/>
      <c r="E49" s="1185" t="s">
        <v>16</v>
      </c>
      <c r="F49" s="1185"/>
      <c r="G49" s="1185"/>
      <c r="H49" s="1185"/>
      <c r="I49" s="1185"/>
      <c r="J49" s="1186"/>
      <c r="K49" s="63">
        <v>309</v>
      </c>
      <c r="L49" s="64">
        <v>266</v>
      </c>
      <c r="M49" s="64">
        <v>272</v>
      </c>
      <c r="N49" s="64">
        <v>282</v>
      </c>
      <c r="O49" s="65">
        <v>290</v>
      </c>
      <c r="P49" s="48"/>
      <c r="Q49" s="48"/>
      <c r="R49" s="48"/>
      <c r="S49" s="48"/>
      <c r="T49" s="48"/>
      <c r="U49" s="48"/>
    </row>
    <row r="50" spans="1:21" ht="30.75" customHeight="1">
      <c r="A50" s="48"/>
      <c r="B50" s="1193"/>
      <c r="C50" s="1194"/>
      <c r="D50" s="62"/>
      <c r="E50" s="1185" t="s">
        <v>17</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805</v>
      </c>
      <c r="L52" s="64">
        <v>824</v>
      </c>
      <c r="M52" s="64">
        <v>845</v>
      </c>
      <c r="N52" s="64">
        <v>920</v>
      </c>
      <c r="O52" s="65">
        <v>867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219</v>
      </c>
      <c r="L53" s="69">
        <v>105</v>
      </c>
      <c r="M53" s="69">
        <v>160</v>
      </c>
      <c r="N53" s="69">
        <v>-27</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99" t="s">
        <v>24</v>
      </c>
      <c r="C41" s="1200"/>
      <c r="D41" s="81"/>
      <c r="E41" s="1205" t="s">
        <v>25</v>
      </c>
      <c r="F41" s="1205"/>
      <c r="G41" s="1205"/>
      <c r="H41" s="1206"/>
      <c r="I41" s="82">
        <v>5215</v>
      </c>
      <c r="J41" s="83">
        <v>5231</v>
      </c>
      <c r="K41" s="83">
        <v>5592</v>
      </c>
      <c r="L41" s="83">
        <v>5596</v>
      </c>
      <c r="M41" s="84">
        <v>5865</v>
      </c>
    </row>
    <row r="42" spans="2:13" ht="27.75" customHeight="1">
      <c r="B42" s="1201"/>
      <c r="C42" s="1202"/>
      <c r="D42" s="85"/>
      <c r="E42" s="1207" t="s">
        <v>26</v>
      </c>
      <c r="F42" s="1207"/>
      <c r="G42" s="1207"/>
      <c r="H42" s="1208"/>
      <c r="I42" s="86" t="s">
        <v>475</v>
      </c>
      <c r="J42" s="87" t="s">
        <v>475</v>
      </c>
      <c r="K42" s="87" t="s">
        <v>475</v>
      </c>
      <c r="L42" s="87" t="s">
        <v>475</v>
      </c>
      <c r="M42" s="88" t="s">
        <v>475</v>
      </c>
    </row>
    <row r="43" spans="2:13" ht="27.75" customHeight="1">
      <c r="B43" s="1201"/>
      <c r="C43" s="1202"/>
      <c r="D43" s="85"/>
      <c r="E43" s="1207" t="s">
        <v>27</v>
      </c>
      <c r="F43" s="1207"/>
      <c r="G43" s="1207"/>
      <c r="H43" s="1208"/>
      <c r="I43" s="86">
        <v>2482</v>
      </c>
      <c r="J43" s="87">
        <v>2185</v>
      </c>
      <c r="K43" s="87">
        <v>2027</v>
      </c>
      <c r="L43" s="87">
        <v>1525</v>
      </c>
      <c r="M43" s="88">
        <v>1356</v>
      </c>
    </row>
    <row r="44" spans="2:13" ht="27.75" customHeight="1">
      <c r="B44" s="1201"/>
      <c r="C44" s="1202"/>
      <c r="D44" s="85"/>
      <c r="E44" s="1207" t="s">
        <v>28</v>
      </c>
      <c r="F44" s="1207"/>
      <c r="G44" s="1207"/>
      <c r="H44" s="1208"/>
      <c r="I44" s="86">
        <v>5752</v>
      </c>
      <c r="J44" s="87">
        <v>5773</v>
      </c>
      <c r="K44" s="87">
        <v>5646</v>
      </c>
      <c r="L44" s="87">
        <v>5409</v>
      </c>
      <c r="M44" s="88">
        <v>5212</v>
      </c>
    </row>
    <row r="45" spans="2:13" ht="27.75" customHeight="1">
      <c r="B45" s="1201"/>
      <c r="C45" s="1202"/>
      <c r="D45" s="85"/>
      <c r="E45" s="1207" t="s">
        <v>29</v>
      </c>
      <c r="F45" s="1207"/>
      <c r="G45" s="1207"/>
      <c r="H45" s="1208"/>
      <c r="I45" s="86">
        <v>1371</v>
      </c>
      <c r="J45" s="87">
        <v>1278</v>
      </c>
      <c r="K45" s="87">
        <v>1232</v>
      </c>
      <c r="L45" s="87">
        <v>1062</v>
      </c>
      <c r="M45" s="88">
        <v>937</v>
      </c>
    </row>
    <row r="46" spans="2:13" ht="27.75" customHeight="1">
      <c r="B46" s="1201"/>
      <c r="C46" s="1202"/>
      <c r="D46" s="85"/>
      <c r="E46" s="1207" t="s">
        <v>30</v>
      </c>
      <c r="F46" s="1207"/>
      <c r="G46" s="1207"/>
      <c r="H46" s="1208"/>
      <c r="I46" s="86" t="s">
        <v>475</v>
      </c>
      <c r="J46" s="87">
        <v>1</v>
      </c>
      <c r="K46" s="87" t="s">
        <v>475</v>
      </c>
      <c r="L46" s="87" t="s">
        <v>475</v>
      </c>
      <c r="M46" s="88" t="s">
        <v>475</v>
      </c>
    </row>
    <row r="47" spans="2:13" ht="27.75" customHeight="1">
      <c r="B47" s="1201"/>
      <c r="C47" s="1202"/>
      <c r="D47" s="85"/>
      <c r="E47" s="1207" t="s">
        <v>31</v>
      </c>
      <c r="F47" s="1207"/>
      <c r="G47" s="1207"/>
      <c r="H47" s="1208"/>
      <c r="I47" s="86" t="s">
        <v>475</v>
      </c>
      <c r="J47" s="87" t="s">
        <v>475</v>
      </c>
      <c r="K47" s="87" t="s">
        <v>475</v>
      </c>
      <c r="L47" s="87" t="s">
        <v>475</v>
      </c>
      <c r="M47" s="88" t="s">
        <v>475</v>
      </c>
    </row>
    <row r="48" spans="2:13" ht="27.75" customHeight="1">
      <c r="B48" s="1203"/>
      <c r="C48" s="1204"/>
      <c r="D48" s="85"/>
      <c r="E48" s="1207" t="s">
        <v>32</v>
      </c>
      <c r="F48" s="1207"/>
      <c r="G48" s="1207"/>
      <c r="H48" s="1208"/>
      <c r="I48" s="86" t="s">
        <v>475</v>
      </c>
      <c r="J48" s="87" t="s">
        <v>475</v>
      </c>
      <c r="K48" s="87" t="s">
        <v>475</v>
      </c>
      <c r="L48" s="87" t="s">
        <v>475</v>
      </c>
      <c r="M48" s="88" t="s">
        <v>475</v>
      </c>
    </row>
    <row r="49" spans="2:13" ht="27.75" customHeight="1">
      <c r="B49" s="1209" t="s">
        <v>33</v>
      </c>
      <c r="C49" s="1210"/>
      <c r="D49" s="89"/>
      <c r="E49" s="1207" t="s">
        <v>34</v>
      </c>
      <c r="F49" s="1207"/>
      <c r="G49" s="1207"/>
      <c r="H49" s="1208"/>
      <c r="I49" s="86">
        <v>2164</v>
      </c>
      <c r="J49" s="87">
        <v>2314</v>
      </c>
      <c r="K49" s="87">
        <v>2423</v>
      </c>
      <c r="L49" s="87">
        <v>2739</v>
      </c>
      <c r="M49" s="88">
        <v>3031</v>
      </c>
    </row>
    <row r="50" spans="2:13" ht="27.75" customHeight="1">
      <c r="B50" s="1201"/>
      <c r="C50" s="1202"/>
      <c r="D50" s="85"/>
      <c r="E50" s="1207" t="s">
        <v>35</v>
      </c>
      <c r="F50" s="1207"/>
      <c r="G50" s="1207"/>
      <c r="H50" s="1208"/>
      <c r="I50" s="86">
        <v>2287</v>
      </c>
      <c r="J50" s="87">
        <v>2009</v>
      </c>
      <c r="K50" s="87">
        <v>1602</v>
      </c>
      <c r="L50" s="87">
        <v>1568</v>
      </c>
      <c r="M50" s="88">
        <v>1344</v>
      </c>
    </row>
    <row r="51" spans="2:13" ht="27.75" customHeight="1">
      <c r="B51" s="1203"/>
      <c r="C51" s="1204"/>
      <c r="D51" s="85"/>
      <c r="E51" s="1207" t="s">
        <v>36</v>
      </c>
      <c r="F51" s="1207"/>
      <c r="G51" s="1207"/>
      <c r="H51" s="1208"/>
      <c r="I51" s="86">
        <v>9347</v>
      </c>
      <c r="J51" s="87">
        <v>9369</v>
      </c>
      <c r="K51" s="87">
        <v>9244</v>
      </c>
      <c r="L51" s="87">
        <v>8466</v>
      </c>
      <c r="M51" s="88">
        <v>8372</v>
      </c>
    </row>
    <row r="52" spans="2:13" ht="27.75" customHeight="1" thickBot="1">
      <c r="B52" s="1211" t="s">
        <v>37</v>
      </c>
      <c r="C52" s="1212"/>
      <c r="D52" s="90"/>
      <c r="E52" s="1213" t="s">
        <v>38</v>
      </c>
      <c r="F52" s="1213"/>
      <c r="G52" s="1213"/>
      <c r="H52" s="1214"/>
      <c r="I52" s="91">
        <v>1021</v>
      </c>
      <c r="J52" s="92">
        <v>776</v>
      </c>
      <c r="K52" s="92">
        <v>1228</v>
      </c>
      <c r="L52" s="92">
        <v>821</v>
      </c>
      <c r="M52" s="93">
        <v>624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view="pageBreakPreview" topLeftCell="G7" zoomScaleNormal="100" zoomScaleSheetLayoutView="100" workbookViewId="0">
      <selection activeCell="M62" sqref="M6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27" t="s">
        <v>554</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36"/>
      <c r="H50" s="1237"/>
      <c r="I50" s="1237"/>
      <c r="J50" s="1238"/>
      <c r="K50" s="354" t="s">
        <v>515</v>
      </c>
      <c r="L50" s="354" t="s">
        <v>516</v>
      </c>
      <c r="M50" s="354" t="s">
        <v>517</v>
      </c>
      <c r="N50" s="354" t="s">
        <v>518</v>
      </c>
      <c r="O50" s="354" t="s">
        <v>519</v>
      </c>
    </row>
    <row r="51" spans="1:17">
      <c r="B51" s="248"/>
      <c r="C51" s="244"/>
      <c r="D51" s="244"/>
      <c r="E51" s="244"/>
      <c r="F51" s="244"/>
      <c r="G51" s="1239" t="s">
        <v>547</v>
      </c>
      <c r="H51" s="1240"/>
      <c r="I51" s="1245" t="s">
        <v>548</v>
      </c>
      <c r="J51" s="1245"/>
      <c r="K51" s="1249"/>
      <c r="L51" s="1249"/>
      <c r="M51" s="1249"/>
      <c r="N51" s="1249"/>
      <c r="O51" s="1215">
        <v>14.5</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549</v>
      </c>
      <c r="J53" s="1225"/>
      <c r="K53" s="1250"/>
      <c r="L53" s="1250"/>
      <c r="M53" s="1250"/>
      <c r="N53" s="1250"/>
      <c r="O53" s="1247">
        <v>60</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550</v>
      </c>
      <c r="H55" s="1220"/>
      <c r="I55" s="1225" t="s">
        <v>548</v>
      </c>
      <c r="J55" s="1225"/>
      <c r="K55" s="1249"/>
      <c r="L55" s="1249"/>
      <c r="M55" s="1249"/>
      <c r="N55" s="1249"/>
      <c r="O55" s="1215">
        <v>13</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549</v>
      </c>
      <c r="J57" s="1217"/>
      <c r="K57" s="1250"/>
      <c r="L57" s="1250"/>
      <c r="M57" s="1250"/>
      <c r="N57" s="1250"/>
      <c r="O57" s="1247">
        <v>52.8</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27" t="s">
        <v>555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36"/>
      <c r="H72" s="1237"/>
      <c r="I72" s="1237"/>
      <c r="J72" s="1238"/>
      <c r="K72" s="354" t="s">
        <v>515</v>
      </c>
      <c r="L72" s="354" t="s">
        <v>516</v>
      </c>
      <c r="M72" s="354" t="s">
        <v>517</v>
      </c>
      <c r="N72" s="354" t="s">
        <v>518</v>
      </c>
      <c r="O72" s="354" t="s">
        <v>519</v>
      </c>
    </row>
    <row r="73" spans="2:30">
      <c r="B73" s="248"/>
      <c r="C73" s="244"/>
      <c r="D73" s="244"/>
      <c r="E73" s="244"/>
      <c r="F73" s="244"/>
      <c r="G73" s="1239" t="s">
        <v>547</v>
      </c>
      <c r="H73" s="1240"/>
      <c r="I73" s="1245" t="s">
        <v>548</v>
      </c>
      <c r="J73" s="1245"/>
      <c r="K73" s="1226">
        <v>24.2</v>
      </c>
      <c r="L73" s="1226">
        <v>18.5</v>
      </c>
      <c r="M73" s="1215">
        <v>28.7</v>
      </c>
      <c r="N73" s="1215">
        <v>19.399999999999999</v>
      </c>
      <c r="O73" s="1215">
        <v>14.5</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553</v>
      </c>
      <c r="J75" s="1225"/>
      <c r="K75" s="1247">
        <v>4.8</v>
      </c>
      <c r="L75" s="1247">
        <v>3.8</v>
      </c>
      <c r="M75" s="1247">
        <v>3.8</v>
      </c>
      <c r="N75" s="1247">
        <v>1.8</v>
      </c>
      <c r="O75" s="1247">
        <v>0.7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550</v>
      </c>
      <c r="H77" s="1220"/>
      <c r="I77" s="1225" t="s">
        <v>548</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553</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7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C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22460</v>
      </c>
      <c r="E3" s="116"/>
      <c r="F3" s="117">
        <v>42839</v>
      </c>
      <c r="G3" s="118"/>
      <c r="H3" s="119"/>
    </row>
    <row r="4" spans="1:8">
      <c r="A4" s="120"/>
      <c r="B4" s="121"/>
      <c r="C4" s="122"/>
      <c r="D4" s="123">
        <v>7563</v>
      </c>
      <c r="E4" s="124"/>
      <c r="F4" s="125">
        <v>22027</v>
      </c>
      <c r="G4" s="126"/>
      <c r="H4" s="127"/>
    </row>
    <row r="5" spans="1:8">
      <c r="A5" s="108" t="s">
        <v>509</v>
      </c>
      <c r="B5" s="113"/>
      <c r="C5" s="114"/>
      <c r="D5" s="115">
        <v>22335</v>
      </c>
      <c r="E5" s="116"/>
      <c r="F5" s="117">
        <v>46819</v>
      </c>
      <c r="G5" s="118"/>
      <c r="H5" s="119"/>
    </row>
    <row r="6" spans="1:8">
      <c r="A6" s="120"/>
      <c r="B6" s="121"/>
      <c r="C6" s="122"/>
      <c r="D6" s="123">
        <v>11004</v>
      </c>
      <c r="E6" s="124"/>
      <c r="F6" s="125">
        <v>24121</v>
      </c>
      <c r="G6" s="126"/>
      <c r="H6" s="127"/>
    </row>
    <row r="7" spans="1:8">
      <c r="A7" s="108" t="s">
        <v>510</v>
      </c>
      <c r="B7" s="113"/>
      <c r="C7" s="114"/>
      <c r="D7" s="115">
        <v>43378</v>
      </c>
      <c r="E7" s="116"/>
      <c r="F7" s="117">
        <v>53270</v>
      </c>
      <c r="G7" s="118"/>
      <c r="H7" s="119"/>
    </row>
    <row r="8" spans="1:8">
      <c r="A8" s="120"/>
      <c r="B8" s="121"/>
      <c r="C8" s="122"/>
      <c r="D8" s="123">
        <v>26202</v>
      </c>
      <c r="E8" s="124"/>
      <c r="F8" s="125">
        <v>24316</v>
      </c>
      <c r="G8" s="126"/>
      <c r="H8" s="127"/>
    </row>
    <row r="9" spans="1:8">
      <c r="A9" s="108" t="s">
        <v>511</v>
      </c>
      <c r="B9" s="113"/>
      <c r="C9" s="114"/>
      <c r="D9" s="115">
        <v>38849</v>
      </c>
      <c r="E9" s="116"/>
      <c r="F9" s="117">
        <v>53292</v>
      </c>
      <c r="G9" s="118"/>
      <c r="H9" s="119"/>
    </row>
    <row r="10" spans="1:8">
      <c r="A10" s="120"/>
      <c r="B10" s="121"/>
      <c r="C10" s="122"/>
      <c r="D10" s="123">
        <v>30309</v>
      </c>
      <c r="E10" s="124"/>
      <c r="F10" s="125">
        <v>28900</v>
      </c>
      <c r="G10" s="126"/>
      <c r="H10" s="127"/>
    </row>
    <row r="11" spans="1:8">
      <c r="A11" s="108" t="s">
        <v>512</v>
      </c>
      <c r="B11" s="113"/>
      <c r="C11" s="114"/>
      <c r="D11" s="115">
        <v>52740</v>
      </c>
      <c r="E11" s="116"/>
      <c r="F11" s="117">
        <v>49919</v>
      </c>
      <c r="G11" s="118"/>
      <c r="H11" s="119"/>
    </row>
    <row r="12" spans="1:8">
      <c r="A12" s="120"/>
      <c r="B12" s="121"/>
      <c r="C12" s="128"/>
      <c r="D12" s="123">
        <v>48294</v>
      </c>
      <c r="E12" s="124"/>
      <c r="F12" s="125">
        <v>26398</v>
      </c>
      <c r="G12" s="126"/>
      <c r="H12" s="127"/>
    </row>
    <row r="13" spans="1:8">
      <c r="A13" s="108"/>
      <c r="B13" s="113"/>
      <c r="C13" s="129"/>
      <c r="D13" s="130">
        <v>35952</v>
      </c>
      <c r="E13" s="131"/>
      <c r="F13" s="132">
        <v>49228</v>
      </c>
      <c r="G13" s="133"/>
      <c r="H13" s="119"/>
    </row>
    <row r="14" spans="1:8">
      <c r="A14" s="120"/>
      <c r="B14" s="121"/>
      <c r="C14" s="122"/>
      <c r="D14" s="123">
        <v>24674</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6.82</v>
      </c>
      <c r="C19" s="134">
        <f>ROUND(VALUE(SUBSTITUTE(実質収支比率等に係る経年分析!G$48,"▲","-")),2)</f>
        <v>8.6300000000000008</v>
      </c>
      <c r="D19" s="134">
        <f>ROUND(VALUE(SUBSTITUTE(実質収支比率等に係る経年分析!H$48,"▲","-")),2)</f>
        <v>8.89</v>
      </c>
      <c r="E19" s="134">
        <f>ROUND(VALUE(SUBSTITUTE(実質収支比率等に係る経年分析!I$48,"▲","-")),2)</f>
        <v>4.87</v>
      </c>
      <c r="F19" s="134">
        <f>ROUND(VALUE(SUBSTITUTE(実質収支比率等に係る経年分析!J$48,"▲","-")),2)</f>
        <v>8.36</v>
      </c>
    </row>
    <row r="20" spans="1:11">
      <c r="A20" s="134" t="s">
        <v>43</v>
      </c>
      <c r="B20" s="134">
        <f>ROUND(VALUE(SUBSTITUTE(実質収支比率等に係る経年分析!F$47,"▲","-")),2)</f>
        <v>30.92</v>
      </c>
      <c r="C20" s="134">
        <f>ROUND(VALUE(SUBSTITUTE(実質収支比率等に係る経年分析!G$47,"▲","-")),2)</f>
        <v>34.619999999999997</v>
      </c>
      <c r="D20" s="134">
        <f>ROUND(VALUE(SUBSTITUTE(実質収支比率等に係る経年分析!H$47,"▲","-")),2)</f>
        <v>36.04</v>
      </c>
      <c r="E20" s="134">
        <f>ROUND(VALUE(SUBSTITUTE(実質収支比率等に係る経年分析!I$47,"▲","-")),2)</f>
        <v>40.36</v>
      </c>
      <c r="F20" s="134">
        <f>ROUND(VALUE(SUBSTITUTE(実質収支比率等に係る経年分析!J$47,"▲","-")),2)</f>
        <v>40.659999999999997</v>
      </c>
    </row>
    <row r="21" spans="1:11">
      <c r="A21" s="134" t="s">
        <v>44</v>
      </c>
      <c r="B21" s="134">
        <f>IF(ISNUMBER(VALUE(SUBSTITUTE(実質収支比率等に係る経年分析!F$49,"▲","-"))),ROUND(VALUE(SUBSTITUTE(実質収支比率等に係る経年分析!F$49,"▲","-")),2),NA())</f>
        <v>1.22</v>
      </c>
      <c r="C21" s="134">
        <f>IF(ISNUMBER(VALUE(SUBSTITUTE(実質収支比率等に係る経年分析!G$49,"▲","-"))),ROUND(VALUE(SUBSTITUTE(実質収支比率等に係る経年分析!G$49,"▲","-")),2),NA())</f>
        <v>1.79</v>
      </c>
      <c r="D21" s="134">
        <f>IF(ISNUMBER(VALUE(SUBSTITUTE(実質収支比率等に係る経年分析!H$49,"▲","-"))),ROUND(VALUE(SUBSTITUTE(実質収支比率等に係る経年分析!H$49,"▲","-")),2),NA())</f>
        <v>-2.23</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5.01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仙南夜間初期急患センター事業特別会計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2.2000000000000002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8.6300000000000008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17.579999999999998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17.95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805</v>
      </c>
      <c r="E42" s="136"/>
      <c r="F42" s="136"/>
      <c r="G42" s="136">
        <f>'実質公債費比率（分子）の構造'!L$52</f>
        <v>824</v>
      </c>
      <c r="H42" s="136"/>
      <c r="I42" s="136"/>
      <c r="J42" s="136">
        <f>'実質公債費比率（分子）の構造'!M$52</f>
        <v>845</v>
      </c>
      <c r="K42" s="136"/>
      <c r="L42" s="136"/>
      <c r="M42" s="136">
        <f>'実質公債費比率（分子）の構造'!N$52</f>
        <v>920</v>
      </c>
      <c r="N42" s="136"/>
      <c r="O42" s="136"/>
      <c r="P42" s="136">
        <f>'実質公債費比率（分子）の構造'!O$52</f>
        <v>867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309</v>
      </c>
      <c r="C45" s="136"/>
      <c r="D45" s="136"/>
      <c r="E45" s="136">
        <f>'実質公債費比率（分子）の構造'!L$49</f>
        <v>266</v>
      </c>
      <c r="F45" s="136"/>
      <c r="G45" s="136"/>
      <c r="H45" s="136">
        <f>'実質公債費比率（分子）の構造'!M$49</f>
        <v>272</v>
      </c>
      <c r="I45" s="136"/>
      <c r="J45" s="136"/>
      <c r="K45" s="136">
        <f>'実質公債費比率（分子）の構造'!N$49</f>
        <v>282</v>
      </c>
      <c r="L45" s="136"/>
      <c r="M45" s="136"/>
      <c r="N45" s="136">
        <f>'実質公債費比率（分子）の構造'!O$49</f>
        <v>290</v>
      </c>
      <c r="O45" s="136"/>
      <c r="P45" s="136"/>
    </row>
    <row r="46" spans="1:16">
      <c r="A46" s="136" t="s">
        <v>55</v>
      </c>
      <c r="B46" s="136">
        <f>'実質公債費比率（分子）の構造'!K$48</f>
        <v>141</v>
      </c>
      <c r="C46" s="136"/>
      <c r="D46" s="136"/>
      <c r="E46" s="136">
        <f>'実質公債費比率（分子）の構造'!L$48</f>
        <v>104</v>
      </c>
      <c r="F46" s="136"/>
      <c r="G46" s="136"/>
      <c r="H46" s="136">
        <f>'実質公債費比率（分子）の構造'!M$48</f>
        <v>189</v>
      </c>
      <c r="I46" s="136"/>
      <c r="J46" s="136"/>
      <c r="K46" s="136">
        <f>'実質公債費比率（分子）の構造'!N$48</f>
        <v>123</v>
      </c>
      <c r="L46" s="136"/>
      <c r="M46" s="136"/>
      <c r="N46" s="136">
        <f>'実質公債費比率（分子）の構造'!O$48</f>
        <v>94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574</v>
      </c>
      <c r="C49" s="136"/>
      <c r="D49" s="136"/>
      <c r="E49" s="136">
        <f>'実質公債費比率（分子）の構造'!L$45</f>
        <v>559</v>
      </c>
      <c r="F49" s="136"/>
      <c r="G49" s="136"/>
      <c r="H49" s="136">
        <f>'実質公債費比率（分子）の構造'!M$45</f>
        <v>544</v>
      </c>
      <c r="I49" s="136"/>
      <c r="J49" s="136"/>
      <c r="K49" s="136">
        <f>'実質公債費比率（分子）の構造'!N$45</f>
        <v>488</v>
      </c>
      <c r="L49" s="136"/>
      <c r="M49" s="136"/>
      <c r="N49" s="136">
        <f>'実質公債費比率（分子）の構造'!O$45</f>
        <v>441</v>
      </c>
      <c r="O49" s="136"/>
      <c r="P49" s="136"/>
    </row>
    <row r="50" spans="1:16">
      <c r="A50" s="136" t="s">
        <v>59</v>
      </c>
      <c r="B50" s="136" t="e">
        <f>NA()</f>
        <v>#N/A</v>
      </c>
      <c r="C50" s="136">
        <f>IF(ISNUMBER('実質公債費比率（分子）の構造'!K$53),'実質公債費比率（分子）の構造'!K$53,NA())</f>
        <v>219</v>
      </c>
      <c r="D50" s="136" t="e">
        <f>NA()</f>
        <v>#N/A</v>
      </c>
      <c r="E50" s="136" t="e">
        <f>NA()</f>
        <v>#N/A</v>
      </c>
      <c r="F50" s="136">
        <f>IF(ISNUMBER('実質公債費比率（分子）の構造'!L$53),'実質公債費比率（分子）の構造'!L$53,NA())</f>
        <v>105</v>
      </c>
      <c r="G50" s="136" t="e">
        <f>NA()</f>
        <v>#N/A</v>
      </c>
      <c r="H50" s="136" t="e">
        <f>NA()</f>
        <v>#N/A</v>
      </c>
      <c r="I50" s="136">
        <f>IF(ISNUMBER('実質公債費比率（分子）の構造'!M$53),'実質公債費比率（分子）の構造'!M$53,NA())</f>
        <v>160</v>
      </c>
      <c r="J50" s="136" t="e">
        <f>NA()</f>
        <v>#N/A</v>
      </c>
      <c r="K50" s="136" t="e">
        <f>NA()</f>
        <v>#N/A</v>
      </c>
      <c r="L50" s="136">
        <f>IF(ISNUMBER('実質公債費比率（分子）の構造'!N$53),'実質公債費比率（分子）の構造'!N$53,NA())</f>
        <v>-27</v>
      </c>
      <c r="M50" s="136" t="e">
        <f>NA()</f>
        <v>#N/A</v>
      </c>
      <c r="N50" s="136" t="e">
        <f>NA()</f>
        <v>#N/A</v>
      </c>
      <c r="O50" s="136">
        <f>IF(ISNUMBER('実質公債費比率（分子）の構造'!O$53),'実質公債費比率（分子）の構造'!O$53,NA())</f>
        <v>-42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9347</v>
      </c>
      <c r="E56" s="135"/>
      <c r="F56" s="135"/>
      <c r="G56" s="135">
        <f>'将来負担比率（分子）の構造'!J$51</f>
        <v>9369</v>
      </c>
      <c r="H56" s="135"/>
      <c r="I56" s="135"/>
      <c r="J56" s="135">
        <f>'将来負担比率（分子）の構造'!K$51</f>
        <v>9244</v>
      </c>
      <c r="K56" s="135"/>
      <c r="L56" s="135"/>
      <c r="M56" s="135">
        <f>'将来負担比率（分子）の構造'!L$51</f>
        <v>8466</v>
      </c>
      <c r="N56" s="135"/>
      <c r="O56" s="135"/>
      <c r="P56" s="135">
        <f>'将来負担比率（分子）の構造'!M$51</f>
        <v>8372</v>
      </c>
    </row>
    <row r="57" spans="1:16">
      <c r="A57" s="135" t="s">
        <v>35</v>
      </c>
      <c r="B57" s="135"/>
      <c r="C57" s="135"/>
      <c r="D57" s="135">
        <f>'将来負担比率（分子）の構造'!I$50</f>
        <v>2287</v>
      </c>
      <c r="E57" s="135"/>
      <c r="F57" s="135"/>
      <c r="G57" s="135">
        <f>'将来負担比率（分子）の構造'!J$50</f>
        <v>2009</v>
      </c>
      <c r="H57" s="135"/>
      <c r="I57" s="135"/>
      <c r="J57" s="135">
        <f>'将来負担比率（分子）の構造'!K$50</f>
        <v>1602</v>
      </c>
      <c r="K57" s="135"/>
      <c r="L57" s="135"/>
      <c r="M57" s="135">
        <f>'将来負担比率（分子）の構造'!L$50</f>
        <v>1568</v>
      </c>
      <c r="N57" s="135"/>
      <c r="O57" s="135"/>
      <c r="P57" s="135">
        <f>'将来負担比率（分子）の構造'!M$50</f>
        <v>1344</v>
      </c>
    </row>
    <row r="58" spans="1:16">
      <c r="A58" s="135" t="s">
        <v>34</v>
      </c>
      <c r="B58" s="135"/>
      <c r="C58" s="135"/>
      <c r="D58" s="135">
        <f>'将来負担比率（分子）の構造'!I$49</f>
        <v>2164</v>
      </c>
      <c r="E58" s="135"/>
      <c r="F58" s="135"/>
      <c r="G58" s="135">
        <f>'将来負担比率（分子）の構造'!J$49</f>
        <v>2314</v>
      </c>
      <c r="H58" s="135"/>
      <c r="I58" s="135"/>
      <c r="J58" s="135">
        <f>'将来負担比率（分子）の構造'!K$49</f>
        <v>2423</v>
      </c>
      <c r="K58" s="135"/>
      <c r="L58" s="135"/>
      <c r="M58" s="135">
        <f>'将来負担比率（分子）の構造'!L$49</f>
        <v>2739</v>
      </c>
      <c r="N58" s="135"/>
      <c r="O58" s="135"/>
      <c r="P58" s="135">
        <f>'将来負担比率（分子）の構造'!M$49</f>
        <v>3031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1371</v>
      </c>
      <c r="C62" s="135"/>
      <c r="D62" s="135"/>
      <c r="E62" s="135">
        <f>'将来負担比率（分子）の構造'!J$45</f>
        <v>1278</v>
      </c>
      <c r="F62" s="135"/>
      <c r="G62" s="135"/>
      <c r="H62" s="135">
        <f>'将来負担比率（分子）の構造'!K$45</f>
        <v>1232</v>
      </c>
      <c r="I62" s="135"/>
      <c r="J62" s="135"/>
      <c r="K62" s="135">
        <f>'将来負担比率（分子）の構造'!L$45</f>
        <v>1062</v>
      </c>
      <c r="L62" s="135"/>
      <c r="M62" s="135"/>
      <c r="N62" s="135">
        <f>'将来負担比率（分子）の構造'!M$45</f>
        <v>937</v>
      </c>
      <c r="O62" s="135"/>
      <c r="P62" s="135"/>
    </row>
    <row r="63" spans="1:16">
      <c r="A63" s="135" t="s">
        <v>28</v>
      </c>
      <c r="B63" s="135">
        <f>'将来負担比率（分子）の構造'!I$44</f>
        <v>5752</v>
      </c>
      <c r="C63" s="135"/>
      <c r="D63" s="135"/>
      <c r="E63" s="135">
        <f>'将来負担比率（分子）の構造'!J$44</f>
        <v>5773</v>
      </c>
      <c r="F63" s="135"/>
      <c r="G63" s="135"/>
      <c r="H63" s="135">
        <f>'将来負担比率（分子）の構造'!K$44</f>
        <v>5646</v>
      </c>
      <c r="I63" s="135"/>
      <c r="J63" s="135"/>
      <c r="K63" s="135">
        <f>'将来負担比率（分子）の構造'!L$44</f>
        <v>5409</v>
      </c>
      <c r="L63" s="135"/>
      <c r="M63" s="135"/>
      <c r="N63" s="135">
        <f>'将来負担比率（分子）の構造'!M$44</f>
        <v>5212</v>
      </c>
      <c r="O63" s="135"/>
      <c r="P63" s="135"/>
    </row>
    <row r="64" spans="1:16">
      <c r="A64" s="135" t="s">
        <v>27</v>
      </c>
      <c r="B64" s="135">
        <f>'将来負担比率（分子）の構造'!I$43</f>
        <v>2482</v>
      </c>
      <c r="C64" s="135"/>
      <c r="D64" s="135"/>
      <c r="E64" s="135">
        <f>'将来負担比率（分子）の構造'!J$43</f>
        <v>2185</v>
      </c>
      <c r="F64" s="135"/>
      <c r="G64" s="135"/>
      <c r="H64" s="135">
        <f>'将来負担比率（分子）の構造'!K$43</f>
        <v>2027</v>
      </c>
      <c r="I64" s="135"/>
      <c r="J64" s="135"/>
      <c r="K64" s="135">
        <f>'将来負担比率（分子）の構造'!L$43</f>
        <v>1525</v>
      </c>
      <c r="L64" s="135"/>
      <c r="M64" s="135"/>
      <c r="N64" s="135">
        <f>'将来負担比率（分子）の構造'!M$43</f>
        <v>1356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5215</v>
      </c>
      <c r="C66" s="135"/>
      <c r="D66" s="135"/>
      <c r="E66" s="135">
        <f>'将来負担比率（分子）の構造'!J$41</f>
        <v>5231</v>
      </c>
      <c r="F66" s="135"/>
      <c r="G66" s="135"/>
      <c r="H66" s="135">
        <f>'将来負担比率（分子）の構造'!K$41</f>
        <v>5592</v>
      </c>
      <c r="I66" s="135"/>
      <c r="J66" s="135"/>
      <c r="K66" s="135">
        <f>'将来負担比率（分子）の構造'!L$41</f>
        <v>5596</v>
      </c>
      <c r="L66" s="135"/>
      <c r="M66" s="135"/>
      <c r="N66" s="135">
        <f>'将来負担比率（分子）の構造'!M$41</f>
        <v>5865</v>
      </c>
      <c r="O66" s="135"/>
      <c r="P66" s="135"/>
    </row>
    <row r="67" spans="1:16">
      <c r="A67" s="135" t="s">
        <v>63</v>
      </c>
      <c r="B67" s="135" t="e">
        <f>NA()</f>
        <v>#N/A</v>
      </c>
      <c r="C67" s="135">
        <f>IF(ISNUMBER('将来負担比率（分子）の構造'!I$52), IF('将来負担比率（分子）の構造'!I$52 &lt; 0, 0, '将来負担比率（分子）の構造'!I$52), NA())</f>
        <v>1021</v>
      </c>
      <c r="D67" s="135" t="e">
        <f>NA()</f>
        <v>#N/A</v>
      </c>
      <c r="E67" s="135" t="e">
        <f>NA()</f>
        <v>#N/A</v>
      </c>
      <c r="F67" s="135">
        <f>IF(ISNUMBER('将来負担比率（分子）の構造'!J$52), IF('将来負担比率（分子）の構造'!J$52 &lt; 0, 0, '将来負担比率（分子）の構造'!J$52), NA())</f>
        <v>776</v>
      </c>
      <c r="G67" s="135" t="e">
        <f>NA()</f>
        <v>#N/A</v>
      </c>
      <c r="H67" s="135" t="e">
        <f>NA()</f>
        <v>#N/A</v>
      </c>
      <c r="I67" s="135">
        <f>IF(ISNUMBER('将来負担比率（分子）の構造'!K$52), IF('将来負担比率（分子）の構造'!K$52 &lt; 0, 0, '将来負担比率（分子）の構造'!K$52), NA())</f>
        <v>1228</v>
      </c>
      <c r="J67" s="135" t="e">
        <f>NA()</f>
        <v>#N/A</v>
      </c>
      <c r="K67" s="135" t="e">
        <f>NA()</f>
        <v>#N/A</v>
      </c>
      <c r="L67" s="135">
        <f>IF(ISNUMBER('将来負担比率（分子）の構造'!L$52), IF('将来負担比率（分子）の構造'!L$52 &lt; 0, 0, '将来負担比率（分子）の構造'!L$52), NA())</f>
        <v>821</v>
      </c>
      <c r="M67" s="135" t="e">
        <f>NA()</f>
        <v>#N/A</v>
      </c>
      <c r="N67" s="135" t="e">
        <f>NA()</f>
        <v>#N/A</v>
      </c>
      <c r="O67" s="135">
        <f>IF(ISNUMBER('将来負担比率（分子）の構造'!M$52), IF('将来負担比率（分子）の構造'!M$52 &lt; 0, 0, '将来負担比率（分子）の構造'!M$52), NA())</f>
        <v>624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2779293</v>
      </c>
      <c r="S5" s="613"/>
      <c r="T5" s="613"/>
      <c r="U5" s="613"/>
      <c r="V5" s="613"/>
      <c r="W5" s="613"/>
      <c r="X5" s="613"/>
      <c r="Y5" s="614"/>
      <c r="Z5" s="615">
        <v>30.8</v>
      </c>
      <c r="AA5" s="615"/>
      <c r="AB5" s="615"/>
      <c r="AC5" s="615"/>
      <c r="AD5" s="616">
        <v>2575647</v>
      </c>
      <c r="AE5" s="616"/>
      <c r="AF5" s="616"/>
      <c r="AG5" s="616"/>
      <c r="AH5" s="616"/>
      <c r="AI5" s="616"/>
      <c r="AJ5" s="616"/>
      <c r="AK5" s="616"/>
      <c r="AL5" s="617">
        <v>54.1</v>
      </c>
      <c r="AM5" s="618"/>
      <c r="AN5" s="618"/>
      <c r="AO5" s="619"/>
      <c r="AP5" s="609" t="s">
        <v>204</v>
      </c>
      <c r="AQ5" s="610"/>
      <c r="AR5" s="610"/>
      <c r="AS5" s="610"/>
      <c r="AT5" s="610"/>
      <c r="AU5" s="610"/>
      <c r="AV5" s="610"/>
      <c r="AW5" s="610"/>
      <c r="AX5" s="610"/>
      <c r="AY5" s="610"/>
      <c r="AZ5" s="610"/>
      <c r="BA5" s="610"/>
      <c r="BB5" s="610"/>
      <c r="BC5" s="610"/>
      <c r="BD5" s="610"/>
      <c r="BE5" s="610"/>
      <c r="BF5" s="611"/>
      <c r="BG5" s="623">
        <v>2573929</v>
      </c>
      <c r="BH5" s="624"/>
      <c r="BI5" s="624"/>
      <c r="BJ5" s="624"/>
      <c r="BK5" s="624"/>
      <c r="BL5" s="624"/>
      <c r="BM5" s="624"/>
      <c r="BN5" s="625"/>
      <c r="BO5" s="626">
        <v>92.6</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76612</v>
      </c>
      <c r="S6" s="624"/>
      <c r="T6" s="624"/>
      <c r="U6" s="624"/>
      <c r="V6" s="624"/>
      <c r="W6" s="624"/>
      <c r="X6" s="624"/>
      <c r="Y6" s="625"/>
      <c r="Z6" s="626">
        <v>0.8</v>
      </c>
      <c r="AA6" s="626"/>
      <c r="AB6" s="626"/>
      <c r="AC6" s="626"/>
      <c r="AD6" s="627">
        <v>76612</v>
      </c>
      <c r="AE6" s="627"/>
      <c r="AF6" s="627"/>
      <c r="AG6" s="627"/>
      <c r="AH6" s="627"/>
      <c r="AI6" s="627"/>
      <c r="AJ6" s="627"/>
      <c r="AK6" s="627"/>
      <c r="AL6" s="628">
        <v>1.6</v>
      </c>
      <c r="AM6" s="629"/>
      <c r="AN6" s="629"/>
      <c r="AO6" s="630"/>
      <c r="AP6" s="620" t="s">
        <v>210</v>
      </c>
      <c r="AQ6" s="621"/>
      <c r="AR6" s="621"/>
      <c r="AS6" s="621"/>
      <c r="AT6" s="621"/>
      <c r="AU6" s="621"/>
      <c r="AV6" s="621"/>
      <c r="AW6" s="621"/>
      <c r="AX6" s="621"/>
      <c r="AY6" s="621"/>
      <c r="AZ6" s="621"/>
      <c r="BA6" s="621"/>
      <c r="BB6" s="621"/>
      <c r="BC6" s="621"/>
      <c r="BD6" s="621"/>
      <c r="BE6" s="621"/>
      <c r="BF6" s="622"/>
      <c r="BG6" s="623">
        <v>2573929</v>
      </c>
      <c r="BH6" s="624"/>
      <c r="BI6" s="624"/>
      <c r="BJ6" s="624"/>
      <c r="BK6" s="624"/>
      <c r="BL6" s="624"/>
      <c r="BM6" s="624"/>
      <c r="BN6" s="625"/>
      <c r="BO6" s="626">
        <v>92.6</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114758</v>
      </c>
      <c r="CS6" s="624"/>
      <c r="CT6" s="624"/>
      <c r="CU6" s="624"/>
      <c r="CV6" s="624"/>
      <c r="CW6" s="624"/>
      <c r="CX6" s="624"/>
      <c r="CY6" s="625"/>
      <c r="CZ6" s="626">
        <v>1.3</v>
      </c>
      <c r="DA6" s="626"/>
      <c r="DB6" s="626"/>
      <c r="DC6" s="626"/>
      <c r="DD6" s="632" t="s">
        <v>205</v>
      </c>
      <c r="DE6" s="624"/>
      <c r="DF6" s="624"/>
      <c r="DG6" s="624"/>
      <c r="DH6" s="624"/>
      <c r="DI6" s="624"/>
      <c r="DJ6" s="624"/>
      <c r="DK6" s="624"/>
      <c r="DL6" s="624"/>
      <c r="DM6" s="624"/>
      <c r="DN6" s="624"/>
      <c r="DO6" s="624"/>
      <c r="DP6" s="625"/>
      <c r="DQ6" s="632">
        <v>114758</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4403</v>
      </c>
      <c r="S7" s="624"/>
      <c r="T7" s="624"/>
      <c r="U7" s="624"/>
      <c r="V7" s="624"/>
      <c r="W7" s="624"/>
      <c r="X7" s="624"/>
      <c r="Y7" s="625"/>
      <c r="Z7" s="626">
        <v>0</v>
      </c>
      <c r="AA7" s="626"/>
      <c r="AB7" s="626"/>
      <c r="AC7" s="626"/>
      <c r="AD7" s="627">
        <v>4403</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1226998</v>
      </c>
      <c r="BH7" s="624"/>
      <c r="BI7" s="624"/>
      <c r="BJ7" s="624"/>
      <c r="BK7" s="624"/>
      <c r="BL7" s="624"/>
      <c r="BM7" s="624"/>
      <c r="BN7" s="625"/>
      <c r="BO7" s="626">
        <v>44.1</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1079504</v>
      </c>
      <c r="CS7" s="624"/>
      <c r="CT7" s="624"/>
      <c r="CU7" s="624"/>
      <c r="CV7" s="624"/>
      <c r="CW7" s="624"/>
      <c r="CX7" s="624"/>
      <c r="CY7" s="625"/>
      <c r="CZ7" s="626">
        <v>12.6</v>
      </c>
      <c r="DA7" s="626"/>
      <c r="DB7" s="626"/>
      <c r="DC7" s="626"/>
      <c r="DD7" s="632">
        <v>88434</v>
      </c>
      <c r="DE7" s="624"/>
      <c r="DF7" s="624"/>
      <c r="DG7" s="624"/>
      <c r="DH7" s="624"/>
      <c r="DI7" s="624"/>
      <c r="DJ7" s="624"/>
      <c r="DK7" s="624"/>
      <c r="DL7" s="624"/>
      <c r="DM7" s="624"/>
      <c r="DN7" s="624"/>
      <c r="DO7" s="624"/>
      <c r="DP7" s="625"/>
      <c r="DQ7" s="632">
        <v>914038</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9870</v>
      </c>
      <c r="S8" s="624"/>
      <c r="T8" s="624"/>
      <c r="U8" s="624"/>
      <c r="V8" s="624"/>
      <c r="W8" s="624"/>
      <c r="X8" s="624"/>
      <c r="Y8" s="625"/>
      <c r="Z8" s="626">
        <v>0.1</v>
      </c>
      <c r="AA8" s="626"/>
      <c r="AB8" s="626"/>
      <c r="AC8" s="626"/>
      <c r="AD8" s="627">
        <v>9870</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39602</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2494904</v>
      </c>
      <c r="CS8" s="624"/>
      <c r="CT8" s="624"/>
      <c r="CU8" s="624"/>
      <c r="CV8" s="624"/>
      <c r="CW8" s="624"/>
      <c r="CX8" s="624"/>
      <c r="CY8" s="625"/>
      <c r="CZ8" s="626">
        <v>29.1</v>
      </c>
      <c r="DA8" s="626"/>
      <c r="DB8" s="626"/>
      <c r="DC8" s="626"/>
      <c r="DD8" s="632">
        <v>1330</v>
      </c>
      <c r="DE8" s="624"/>
      <c r="DF8" s="624"/>
      <c r="DG8" s="624"/>
      <c r="DH8" s="624"/>
      <c r="DI8" s="624"/>
      <c r="DJ8" s="624"/>
      <c r="DK8" s="624"/>
      <c r="DL8" s="624"/>
      <c r="DM8" s="624"/>
      <c r="DN8" s="624"/>
      <c r="DO8" s="624"/>
      <c r="DP8" s="625"/>
      <c r="DQ8" s="632">
        <v>1250968</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10130</v>
      </c>
      <c r="S9" s="624"/>
      <c r="T9" s="624"/>
      <c r="U9" s="624"/>
      <c r="V9" s="624"/>
      <c r="W9" s="624"/>
      <c r="X9" s="624"/>
      <c r="Y9" s="625"/>
      <c r="Z9" s="626">
        <v>0.1</v>
      </c>
      <c r="AA9" s="626"/>
      <c r="AB9" s="626"/>
      <c r="AC9" s="626"/>
      <c r="AD9" s="627">
        <v>10130</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1004509</v>
      </c>
      <c r="BH9" s="624"/>
      <c r="BI9" s="624"/>
      <c r="BJ9" s="624"/>
      <c r="BK9" s="624"/>
      <c r="BL9" s="624"/>
      <c r="BM9" s="624"/>
      <c r="BN9" s="625"/>
      <c r="BO9" s="626">
        <v>36.1</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1437474</v>
      </c>
      <c r="CS9" s="624"/>
      <c r="CT9" s="624"/>
      <c r="CU9" s="624"/>
      <c r="CV9" s="624"/>
      <c r="CW9" s="624"/>
      <c r="CX9" s="624"/>
      <c r="CY9" s="625"/>
      <c r="CZ9" s="626">
        <v>16.8</v>
      </c>
      <c r="DA9" s="626"/>
      <c r="DB9" s="626"/>
      <c r="DC9" s="626"/>
      <c r="DD9" s="632">
        <v>1715</v>
      </c>
      <c r="DE9" s="624"/>
      <c r="DF9" s="624"/>
      <c r="DG9" s="624"/>
      <c r="DH9" s="624"/>
      <c r="DI9" s="624"/>
      <c r="DJ9" s="624"/>
      <c r="DK9" s="624"/>
      <c r="DL9" s="624"/>
      <c r="DM9" s="624"/>
      <c r="DN9" s="624"/>
      <c r="DO9" s="624"/>
      <c r="DP9" s="625"/>
      <c r="DQ9" s="632">
        <v>1407030</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454137</v>
      </c>
      <c r="S10" s="624"/>
      <c r="T10" s="624"/>
      <c r="U10" s="624"/>
      <c r="V10" s="624"/>
      <c r="W10" s="624"/>
      <c r="X10" s="624"/>
      <c r="Y10" s="625"/>
      <c r="Z10" s="626">
        <v>5</v>
      </c>
      <c r="AA10" s="626"/>
      <c r="AB10" s="626"/>
      <c r="AC10" s="626"/>
      <c r="AD10" s="627">
        <v>454137</v>
      </c>
      <c r="AE10" s="627"/>
      <c r="AF10" s="627"/>
      <c r="AG10" s="627"/>
      <c r="AH10" s="627"/>
      <c r="AI10" s="627"/>
      <c r="AJ10" s="627"/>
      <c r="AK10" s="627"/>
      <c r="AL10" s="628">
        <v>9.5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71859</v>
      </c>
      <c r="BH10" s="624"/>
      <c r="BI10" s="624"/>
      <c r="BJ10" s="624"/>
      <c r="BK10" s="624"/>
      <c r="BL10" s="624"/>
      <c r="BM10" s="624"/>
      <c r="BN10" s="625"/>
      <c r="BO10" s="626">
        <v>2.6</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43212</v>
      </c>
      <c r="CS10" s="624"/>
      <c r="CT10" s="624"/>
      <c r="CU10" s="624"/>
      <c r="CV10" s="624"/>
      <c r="CW10" s="624"/>
      <c r="CX10" s="624"/>
      <c r="CY10" s="625"/>
      <c r="CZ10" s="626">
        <v>0.5</v>
      </c>
      <c r="DA10" s="626"/>
      <c r="DB10" s="626"/>
      <c r="DC10" s="626"/>
      <c r="DD10" s="632" t="s">
        <v>109</v>
      </c>
      <c r="DE10" s="624"/>
      <c r="DF10" s="624"/>
      <c r="DG10" s="624"/>
      <c r="DH10" s="624"/>
      <c r="DI10" s="624"/>
      <c r="DJ10" s="624"/>
      <c r="DK10" s="624"/>
      <c r="DL10" s="624"/>
      <c r="DM10" s="624"/>
      <c r="DN10" s="624"/>
      <c r="DO10" s="624"/>
      <c r="DP10" s="625"/>
      <c r="DQ10" s="632">
        <v>11996</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6164</v>
      </c>
      <c r="S11" s="624"/>
      <c r="T11" s="624"/>
      <c r="U11" s="624"/>
      <c r="V11" s="624"/>
      <c r="W11" s="624"/>
      <c r="X11" s="624"/>
      <c r="Y11" s="625"/>
      <c r="Z11" s="626">
        <v>0.1</v>
      </c>
      <c r="AA11" s="626"/>
      <c r="AB11" s="626"/>
      <c r="AC11" s="626"/>
      <c r="AD11" s="627">
        <v>6164</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111028</v>
      </c>
      <c r="BH11" s="624"/>
      <c r="BI11" s="624"/>
      <c r="BJ11" s="624"/>
      <c r="BK11" s="624"/>
      <c r="BL11" s="624"/>
      <c r="BM11" s="624"/>
      <c r="BN11" s="625"/>
      <c r="BO11" s="626">
        <v>4</v>
      </c>
      <c r="BP11" s="626"/>
      <c r="BQ11" s="626"/>
      <c r="BR11" s="626"/>
      <c r="BS11" s="632" t="s">
        <v>109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111799</v>
      </c>
      <c r="CS11" s="624"/>
      <c r="CT11" s="624"/>
      <c r="CU11" s="624"/>
      <c r="CV11" s="624"/>
      <c r="CW11" s="624"/>
      <c r="CX11" s="624"/>
      <c r="CY11" s="625"/>
      <c r="CZ11" s="626">
        <v>1.3</v>
      </c>
      <c r="DA11" s="626"/>
      <c r="DB11" s="626"/>
      <c r="DC11" s="626"/>
      <c r="DD11" s="632">
        <v>30261</v>
      </c>
      <c r="DE11" s="624"/>
      <c r="DF11" s="624"/>
      <c r="DG11" s="624"/>
      <c r="DH11" s="624"/>
      <c r="DI11" s="624"/>
      <c r="DJ11" s="624"/>
      <c r="DK11" s="624"/>
      <c r="DL11" s="624"/>
      <c r="DM11" s="624"/>
      <c r="DN11" s="624"/>
      <c r="DO11" s="624"/>
      <c r="DP11" s="625"/>
      <c r="DQ11" s="632">
        <v>102259</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1065747</v>
      </c>
      <c r="BH12" s="624"/>
      <c r="BI12" s="624"/>
      <c r="BJ12" s="624"/>
      <c r="BK12" s="624"/>
      <c r="BL12" s="624"/>
      <c r="BM12" s="624"/>
      <c r="BN12" s="625"/>
      <c r="BO12" s="626">
        <v>38.299999999999997</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265982</v>
      </c>
      <c r="CS12" s="624"/>
      <c r="CT12" s="624"/>
      <c r="CU12" s="624"/>
      <c r="CV12" s="624"/>
      <c r="CW12" s="624"/>
      <c r="CX12" s="624"/>
      <c r="CY12" s="625"/>
      <c r="CZ12" s="626">
        <v>3.1</v>
      </c>
      <c r="DA12" s="626"/>
      <c r="DB12" s="626"/>
      <c r="DC12" s="626"/>
      <c r="DD12" s="632">
        <v>99805</v>
      </c>
      <c r="DE12" s="624"/>
      <c r="DF12" s="624"/>
      <c r="DG12" s="624"/>
      <c r="DH12" s="624"/>
      <c r="DI12" s="624"/>
      <c r="DJ12" s="624"/>
      <c r="DK12" s="624"/>
      <c r="DL12" s="624"/>
      <c r="DM12" s="624"/>
      <c r="DN12" s="624"/>
      <c r="DO12" s="624"/>
      <c r="DP12" s="625"/>
      <c r="DQ12" s="632">
        <v>193133</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18582</v>
      </c>
      <c r="S13" s="624"/>
      <c r="T13" s="624"/>
      <c r="U13" s="624"/>
      <c r="V13" s="624"/>
      <c r="W13" s="624"/>
      <c r="X13" s="624"/>
      <c r="Y13" s="625"/>
      <c r="Z13" s="626">
        <v>0.2</v>
      </c>
      <c r="AA13" s="626"/>
      <c r="AB13" s="626"/>
      <c r="AC13" s="626"/>
      <c r="AD13" s="627">
        <v>18582</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1064502</v>
      </c>
      <c r="BH13" s="624"/>
      <c r="BI13" s="624"/>
      <c r="BJ13" s="624"/>
      <c r="BK13" s="624"/>
      <c r="BL13" s="624"/>
      <c r="BM13" s="624"/>
      <c r="BN13" s="625"/>
      <c r="BO13" s="626">
        <v>38.299999999999997</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472582</v>
      </c>
      <c r="CS13" s="624"/>
      <c r="CT13" s="624"/>
      <c r="CU13" s="624"/>
      <c r="CV13" s="624"/>
      <c r="CW13" s="624"/>
      <c r="CX13" s="624"/>
      <c r="CY13" s="625"/>
      <c r="CZ13" s="626">
        <v>5.5</v>
      </c>
      <c r="DA13" s="626"/>
      <c r="DB13" s="626"/>
      <c r="DC13" s="626"/>
      <c r="DD13" s="632">
        <v>239387</v>
      </c>
      <c r="DE13" s="624"/>
      <c r="DF13" s="624"/>
      <c r="DG13" s="624"/>
      <c r="DH13" s="624"/>
      <c r="DI13" s="624"/>
      <c r="DJ13" s="624"/>
      <c r="DK13" s="624"/>
      <c r="DL13" s="624"/>
      <c r="DM13" s="624"/>
      <c r="DN13" s="624"/>
      <c r="DO13" s="624"/>
      <c r="DP13" s="625"/>
      <c r="DQ13" s="632">
        <v>308257</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60741</v>
      </c>
      <c r="BH14" s="624"/>
      <c r="BI14" s="624"/>
      <c r="BJ14" s="624"/>
      <c r="BK14" s="624"/>
      <c r="BL14" s="624"/>
      <c r="BM14" s="624"/>
      <c r="BN14" s="625"/>
      <c r="BO14" s="626">
        <v>2.2000000000000002</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269433</v>
      </c>
      <c r="CS14" s="624"/>
      <c r="CT14" s="624"/>
      <c r="CU14" s="624"/>
      <c r="CV14" s="624"/>
      <c r="CW14" s="624"/>
      <c r="CX14" s="624"/>
      <c r="CY14" s="625"/>
      <c r="CZ14" s="626">
        <v>3.1</v>
      </c>
      <c r="DA14" s="626"/>
      <c r="DB14" s="626"/>
      <c r="DC14" s="626"/>
      <c r="DD14" s="632">
        <v>6970</v>
      </c>
      <c r="DE14" s="624"/>
      <c r="DF14" s="624"/>
      <c r="DG14" s="624"/>
      <c r="DH14" s="624"/>
      <c r="DI14" s="624"/>
      <c r="DJ14" s="624"/>
      <c r="DK14" s="624"/>
      <c r="DL14" s="624"/>
      <c r="DM14" s="624"/>
      <c r="DN14" s="624"/>
      <c r="DO14" s="624"/>
      <c r="DP14" s="625"/>
      <c r="DQ14" s="632">
        <v>267433</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14775</v>
      </c>
      <c r="S15" s="624"/>
      <c r="T15" s="624"/>
      <c r="U15" s="624"/>
      <c r="V15" s="624"/>
      <c r="W15" s="624"/>
      <c r="X15" s="624"/>
      <c r="Y15" s="625"/>
      <c r="Z15" s="626">
        <v>0.2</v>
      </c>
      <c r="AA15" s="626"/>
      <c r="AB15" s="626"/>
      <c r="AC15" s="626"/>
      <c r="AD15" s="627">
        <v>14775</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220443</v>
      </c>
      <c r="BH15" s="624"/>
      <c r="BI15" s="624"/>
      <c r="BJ15" s="624"/>
      <c r="BK15" s="624"/>
      <c r="BL15" s="624"/>
      <c r="BM15" s="624"/>
      <c r="BN15" s="625"/>
      <c r="BO15" s="626">
        <v>7.9</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1641954</v>
      </c>
      <c r="CS15" s="624"/>
      <c r="CT15" s="624"/>
      <c r="CU15" s="624"/>
      <c r="CV15" s="624"/>
      <c r="CW15" s="624"/>
      <c r="CX15" s="624"/>
      <c r="CY15" s="625"/>
      <c r="CZ15" s="626">
        <v>19.2</v>
      </c>
      <c r="DA15" s="626"/>
      <c r="DB15" s="626"/>
      <c r="DC15" s="626"/>
      <c r="DD15" s="632">
        <v>782044</v>
      </c>
      <c r="DE15" s="624"/>
      <c r="DF15" s="624"/>
      <c r="DG15" s="624"/>
      <c r="DH15" s="624"/>
      <c r="DI15" s="624"/>
      <c r="DJ15" s="624"/>
      <c r="DK15" s="624"/>
      <c r="DL15" s="624"/>
      <c r="DM15" s="624"/>
      <c r="DN15" s="624"/>
      <c r="DO15" s="624"/>
      <c r="DP15" s="625"/>
      <c r="DQ15" s="632">
        <v>806403</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2056107</v>
      </c>
      <c r="S16" s="624"/>
      <c r="T16" s="624"/>
      <c r="U16" s="624"/>
      <c r="V16" s="624"/>
      <c r="W16" s="624"/>
      <c r="X16" s="624"/>
      <c r="Y16" s="625"/>
      <c r="Z16" s="626">
        <v>22.8</v>
      </c>
      <c r="AA16" s="626"/>
      <c r="AB16" s="626"/>
      <c r="AC16" s="626"/>
      <c r="AD16" s="627">
        <v>1544918</v>
      </c>
      <c r="AE16" s="627"/>
      <c r="AF16" s="627"/>
      <c r="AG16" s="627"/>
      <c r="AH16" s="627"/>
      <c r="AI16" s="627"/>
      <c r="AJ16" s="627"/>
      <c r="AK16" s="627"/>
      <c r="AL16" s="628">
        <v>32.5</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21177</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11977</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1544918</v>
      </c>
      <c r="S17" s="624"/>
      <c r="T17" s="624"/>
      <c r="U17" s="624"/>
      <c r="V17" s="624"/>
      <c r="W17" s="624"/>
      <c r="X17" s="624"/>
      <c r="Y17" s="625"/>
      <c r="Z17" s="626">
        <v>17.100000000000001</v>
      </c>
      <c r="AA17" s="626"/>
      <c r="AB17" s="626"/>
      <c r="AC17" s="626"/>
      <c r="AD17" s="627">
        <v>1544918</v>
      </c>
      <c r="AE17" s="627"/>
      <c r="AF17" s="627"/>
      <c r="AG17" s="627"/>
      <c r="AH17" s="627"/>
      <c r="AI17" s="627"/>
      <c r="AJ17" s="627"/>
      <c r="AK17" s="627"/>
      <c r="AL17" s="628">
        <v>32.5</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607367</v>
      </c>
      <c r="CS17" s="624"/>
      <c r="CT17" s="624"/>
      <c r="CU17" s="624"/>
      <c r="CV17" s="624"/>
      <c r="CW17" s="624"/>
      <c r="CX17" s="624"/>
      <c r="CY17" s="625"/>
      <c r="CZ17" s="626">
        <v>7.1</v>
      </c>
      <c r="DA17" s="626"/>
      <c r="DB17" s="626"/>
      <c r="DC17" s="626"/>
      <c r="DD17" s="632" t="s">
        <v>109</v>
      </c>
      <c r="DE17" s="624"/>
      <c r="DF17" s="624"/>
      <c r="DG17" s="624"/>
      <c r="DH17" s="624"/>
      <c r="DI17" s="624"/>
      <c r="DJ17" s="624"/>
      <c r="DK17" s="624"/>
      <c r="DL17" s="624"/>
      <c r="DM17" s="624"/>
      <c r="DN17" s="624"/>
      <c r="DO17" s="624"/>
      <c r="DP17" s="625"/>
      <c r="DQ17" s="632">
        <v>601290</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160209</v>
      </c>
      <c r="S18" s="624"/>
      <c r="T18" s="624"/>
      <c r="U18" s="624"/>
      <c r="V18" s="624"/>
      <c r="W18" s="624"/>
      <c r="X18" s="624"/>
      <c r="Y18" s="625"/>
      <c r="Z18" s="626">
        <v>1.8</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350980</v>
      </c>
      <c r="S19" s="624"/>
      <c r="T19" s="624"/>
      <c r="U19" s="624"/>
      <c r="V19" s="624"/>
      <c r="W19" s="624"/>
      <c r="X19" s="624"/>
      <c r="Y19" s="625"/>
      <c r="Z19" s="626">
        <v>3.9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205364</v>
      </c>
      <c r="BH19" s="624"/>
      <c r="BI19" s="624"/>
      <c r="BJ19" s="624"/>
      <c r="BK19" s="624"/>
      <c r="BL19" s="624"/>
      <c r="BM19" s="624"/>
      <c r="BN19" s="625"/>
      <c r="BO19" s="626">
        <v>7.4</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5430073</v>
      </c>
      <c r="S20" s="624"/>
      <c r="T20" s="624"/>
      <c r="U20" s="624"/>
      <c r="V20" s="624"/>
      <c r="W20" s="624"/>
      <c r="X20" s="624"/>
      <c r="Y20" s="625"/>
      <c r="Z20" s="626">
        <v>60.2</v>
      </c>
      <c r="AA20" s="626"/>
      <c r="AB20" s="626"/>
      <c r="AC20" s="626"/>
      <c r="AD20" s="627">
        <v>4715238</v>
      </c>
      <c r="AE20" s="627"/>
      <c r="AF20" s="627"/>
      <c r="AG20" s="627"/>
      <c r="AH20" s="627"/>
      <c r="AI20" s="627"/>
      <c r="AJ20" s="627"/>
      <c r="AK20" s="627"/>
      <c r="AL20" s="628">
        <v>99.1</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205364</v>
      </c>
      <c r="BH20" s="624"/>
      <c r="BI20" s="624"/>
      <c r="BJ20" s="624"/>
      <c r="BK20" s="624"/>
      <c r="BL20" s="624"/>
      <c r="BM20" s="624"/>
      <c r="BN20" s="625"/>
      <c r="BO20" s="626">
        <v>7.4</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8560146</v>
      </c>
      <c r="CS20" s="624"/>
      <c r="CT20" s="624"/>
      <c r="CU20" s="624"/>
      <c r="CV20" s="624"/>
      <c r="CW20" s="624"/>
      <c r="CX20" s="624"/>
      <c r="CY20" s="625"/>
      <c r="CZ20" s="626">
        <v>100</v>
      </c>
      <c r="DA20" s="626"/>
      <c r="DB20" s="626"/>
      <c r="DC20" s="626"/>
      <c r="DD20" s="632">
        <v>1249946</v>
      </c>
      <c r="DE20" s="624"/>
      <c r="DF20" s="624"/>
      <c r="DG20" s="624"/>
      <c r="DH20" s="624"/>
      <c r="DI20" s="624"/>
      <c r="DJ20" s="624"/>
      <c r="DK20" s="624"/>
      <c r="DL20" s="624"/>
      <c r="DM20" s="624"/>
      <c r="DN20" s="624"/>
      <c r="DO20" s="624"/>
      <c r="DP20" s="625"/>
      <c r="DQ20" s="632">
        <v>5989542</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4011</v>
      </c>
      <c r="S21" s="624"/>
      <c r="T21" s="624"/>
      <c r="U21" s="624"/>
      <c r="V21" s="624"/>
      <c r="W21" s="624"/>
      <c r="X21" s="624"/>
      <c r="Y21" s="625"/>
      <c r="Z21" s="626">
        <v>0</v>
      </c>
      <c r="AA21" s="626"/>
      <c r="AB21" s="626"/>
      <c r="AC21" s="626"/>
      <c r="AD21" s="627">
        <v>4011</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1718</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127368</v>
      </c>
      <c r="S22" s="624"/>
      <c r="T22" s="624"/>
      <c r="U22" s="624"/>
      <c r="V22" s="624"/>
      <c r="W22" s="624"/>
      <c r="X22" s="624"/>
      <c r="Y22" s="625"/>
      <c r="Z22" s="626">
        <v>1.4</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141515</v>
      </c>
      <c r="S23" s="624"/>
      <c r="T23" s="624"/>
      <c r="U23" s="624"/>
      <c r="V23" s="624"/>
      <c r="W23" s="624"/>
      <c r="X23" s="624"/>
      <c r="Y23" s="625"/>
      <c r="Z23" s="626">
        <v>1.6</v>
      </c>
      <c r="AA23" s="626"/>
      <c r="AB23" s="626"/>
      <c r="AC23" s="626"/>
      <c r="AD23" s="627">
        <v>27518</v>
      </c>
      <c r="AE23" s="627"/>
      <c r="AF23" s="627"/>
      <c r="AG23" s="627"/>
      <c r="AH23" s="627"/>
      <c r="AI23" s="627"/>
      <c r="AJ23" s="627"/>
      <c r="AK23" s="627"/>
      <c r="AL23" s="628">
        <v>0.6</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203646</v>
      </c>
      <c r="BH23" s="624"/>
      <c r="BI23" s="624"/>
      <c r="BJ23" s="624"/>
      <c r="BK23" s="624"/>
      <c r="BL23" s="624"/>
      <c r="BM23" s="624"/>
      <c r="BN23" s="625"/>
      <c r="BO23" s="626">
        <v>7.3</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29771</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3407737</v>
      </c>
      <c r="CS24" s="613"/>
      <c r="CT24" s="613"/>
      <c r="CU24" s="613"/>
      <c r="CV24" s="613"/>
      <c r="CW24" s="613"/>
      <c r="CX24" s="613"/>
      <c r="CY24" s="614"/>
      <c r="CZ24" s="650">
        <v>39.799999999999997</v>
      </c>
      <c r="DA24" s="651"/>
      <c r="DB24" s="651"/>
      <c r="DC24" s="652"/>
      <c r="DD24" s="649">
        <v>2341451</v>
      </c>
      <c r="DE24" s="613"/>
      <c r="DF24" s="613"/>
      <c r="DG24" s="613"/>
      <c r="DH24" s="613"/>
      <c r="DI24" s="613"/>
      <c r="DJ24" s="613"/>
      <c r="DK24" s="614"/>
      <c r="DL24" s="649">
        <v>2101099</v>
      </c>
      <c r="DM24" s="613"/>
      <c r="DN24" s="613"/>
      <c r="DO24" s="613"/>
      <c r="DP24" s="613"/>
      <c r="DQ24" s="613"/>
      <c r="DR24" s="613"/>
      <c r="DS24" s="613"/>
      <c r="DT24" s="613"/>
      <c r="DU24" s="613"/>
      <c r="DV24" s="614"/>
      <c r="DW24" s="617">
        <v>41.3</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803606</v>
      </c>
      <c r="S25" s="624"/>
      <c r="T25" s="624"/>
      <c r="U25" s="624"/>
      <c r="V25" s="624"/>
      <c r="W25" s="624"/>
      <c r="X25" s="624"/>
      <c r="Y25" s="625"/>
      <c r="Z25" s="626">
        <v>8.9</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1489486</v>
      </c>
      <c r="CS25" s="655"/>
      <c r="CT25" s="655"/>
      <c r="CU25" s="655"/>
      <c r="CV25" s="655"/>
      <c r="CW25" s="655"/>
      <c r="CX25" s="655"/>
      <c r="CY25" s="656"/>
      <c r="CZ25" s="657">
        <v>17.399999999999999</v>
      </c>
      <c r="DA25" s="658"/>
      <c r="DB25" s="658"/>
      <c r="DC25" s="659"/>
      <c r="DD25" s="632">
        <v>1390731</v>
      </c>
      <c r="DE25" s="655"/>
      <c r="DF25" s="655"/>
      <c r="DG25" s="655"/>
      <c r="DH25" s="655"/>
      <c r="DI25" s="655"/>
      <c r="DJ25" s="655"/>
      <c r="DK25" s="656"/>
      <c r="DL25" s="632">
        <v>1319909</v>
      </c>
      <c r="DM25" s="655"/>
      <c r="DN25" s="655"/>
      <c r="DO25" s="655"/>
      <c r="DP25" s="655"/>
      <c r="DQ25" s="655"/>
      <c r="DR25" s="655"/>
      <c r="DS25" s="655"/>
      <c r="DT25" s="655"/>
      <c r="DU25" s="655"/>
      <c r="DV25" s="656"/>
      <c r="DW25" s="628">
        <v>25.9</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887977</v>
      </c>
      <c r="CS26" s="624"/>
      <c r="CT26" s="624"/>
      <c r="CU26" s="624"/>
      <c r="CV26" s="624"/>
      <c r="CW26" s="624"/>
      <c r="CX26" s="624"/>
      <c r="CY26" s="625"/>
      <c r="CZ26" s="657">
        <v>10.4</v>
      </c>
      <c r="DA26" s="658"/>
      <c r="DB26" s="658"/>
      <c r="DC26" s="659"/>
      <c r="DD26" s="632">
        <v>811345</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808735</v>
      </c>
      <c r="S27" s="624"/>
      <c r="T27" s="624"/>
      <c r="U27" s="624"/>
      <c r="V27" s="624"/>
      <c r="W27" s="624"/>
      <c r="X27" s="624"/>
      <c r="Y27" s="625"/>
      <c r="Z27" s="626">
        <v>9</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2779293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1310884</v>
      </c>
      <c r="CS27" s="655"/>
      <c r="CT27" s="655"/>
      <c r="CU27" s="655"/>
      <c r="CV27" s="655"/>
      <c r="CW27" s="655"/>
      <c r="CX27" s="655"/>
      <c r="CY27" s="656"/>
      <c r="CZ27" s="657">
        <v>15.3</v>
      </c>
      <c r="DA27" s="658"/>
      <c r="DB27" s="658"/>
      <c r="DC27" s="659"/>
      <c r="DD27" s="632">
        <v>349430</v>
      </c>
      <c r="DE27" s="655"/>
      <c r="DF27" s="655"/>
      <c r="DG27" s="655"/>
      <c r="DH27" s="655"/>
      <c r="DI27" s="655"/>
      <c r="DJ27" s="655"/>
      <c r="DK27" s="656"/>
      <c r="DL27" s="632">
        <v>346580</v>
      </c>
      <c r="DM27" s="655"/>
      <c r="DN27" s="655"/>
      <c r="DO27" s="655"/>
      <c r="DP27" s="655"/>
      <c r="DQ27" s="655"/>
      <c r="DR27" s="655"/>
      <c r="DS27" s="655"/>
      <c r="DT27" s="655"/>
      <c r="DU27" s="655"/>
      <c r="DV27" s="656"/>
      <c r="DW27" s="628">
        <v>6.8</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284531</v>
      </c>
      <c r="S28" s="624"/>
      <c r="T28" s="624"/>
      <c r="U28" s="624"/>
      <c r="V28" s="624"/>
      <c r="W28" s="624"/>
      <c r="X28" s="624"/>
      <c r="Y28" s="625"/>
      <c r="Z28" s="626">
        <v>3.2</v>
      </c>
      <c r="AA28" s="626"/>
      <c r="AB28" s="626"/>
      <c r="AC28" s="626"/>
      <c r="AD28" s="627">
        <v>9019</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607367</v>
      </c>
      <c r="CS28" s="624"/>
      <c r="CT28" s="624"/>
      <c r="CU28" s="624"/>
      <c r="CV28" s="624"/>
      <c r="CW28" s="624"/>
      <c r="CX28" s="624"/>
      <c r="CY28" s="625"/>
      <c r="CZ28" s="657">
        <v>7.1</v>
      </c>
      <c r="DA28" s="658"/>
      <c r="DB28" s="658"/>
      <c r="DC28" s="659"/>
      <c r="DD28" s="632">
        <v>601290</v>
      </c>
      <c r="DE28" s="624"/>
      <c r="DF28" s="624"/>
      <c r="DG28" s="624"/>
      <c r="DH28" s="624"/>
      <c r="DI28" s="624"/>
      <c r="DJ28" s="624"/>
      <c r="DK28" s="625"/>
      <c r="DL28" s="632">
        <v>434610</v>
      </c>
      <c r="DM28" s="624"/>
      <c r="DN28" s="624"/>
      <c r="DO28" s="624"/>
      <c r="DP28" s="624"/>
      <c r="DQ28" s="624"/>
      <c r="DR28" s="624"/>
      <c r="DS28" s="624"/>
      <c r="DT28" s="624"/>
      <c r="DU28" s="624"/>
      <c r="DV28" s="625"/>
      <c r="DW28" s="628">
        <v>8.5</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32489</v>
      </c>
      <c r="S29" s="624"/>
      <c r="T29" s="624"/>
      <c r="U29" s="624"/>
      <c r="V29" s="624"/>
      <c r="W29" s="624"/>
      <c r="X29" s="624"/>
      <c r="Y29" s="625"/>
      <c r="Z29" s="626">
        <v>0.4</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607367</v>
      </c>
      <c r="CS29" s="655"/>
      <c r="CT29" s="655"/>
      <c r="CU29" s="655"/>
      <c r="CV29" s="655"/>
      <c r="CW29" s="655"/>
      <c r="CX29" s="655"/>
      <c r="CY29" s="656"/>
      <c r="CZ29" s="657">
        <v>7.1</v>
      </c>
      <c r="DA29" s="658"/>
      <c r="DB29" s="658"/>
      <c r="DC29" s="659"/>
      <c r="DD29" s="632">
        <v>601290</v>
      </c>
      <c r="DE29" s="655"/>
      <c r="DF29" s="655"/>
      <c r="DG29" s="655"/>
      <c r="DH29" s="655"/>
      <c r="DI29" s="655"/>
      <c r="DJ29" s="655"/>
      <c r="DK29" s="656"/>
      <c r="DL29" s="632">
        <v>434610</v>
      </c>
      <c r="DM29" s="655"/>
      <c r="DN29" s="655"/>
      <c r="DO29" s="655"/>
      <c r="DP29" s="655"/>
      <c r="DQ29" s="655"/>
      <c r="DR29" s="655"/>
      <c r="DS29" s="655"/>
      <c r="DT29" s="655"/>
      <c r="DU29" s="655"/>
      <c r="DV29" s="656"/>
      <c r="DW29" s="628">
        <v>8.5</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183710</v>
      </c>
      <c r="S30" s="624"/>
      <c r="T30" s="624"/>
      <c r="U30" s="624"/>
      <c r="V30" s="624"/>
      <c r="W30" s="624"/>
      <c r="X30" s="624"/>
      <c r="Y30" s="625"/>
      <c r="Z30" s="626">
        <v>2</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95.2</v>
      </c>
      <c r="BN30" s="682"/>
      <c r="BO30" s="682"/>
      <c r="BP30" s="682"/>
      <c r="BQ30" s="683"/>
      <c r="BR30" s="681">
        <v>99</v>
      </c>
      <c r="BS30" s="682"/>
      <c r="BT30" s="682"/>
      <c r="BU30" s="682"/>
      <c r="BV30" s="682"/>
      <c r="BW30" s="682"/>
      <c r="BX30" s="618">
        <v>95.1</v>
      </c>
      <c r="BY30" s="682"/>
      <c r="BZ30" s="682"/>
      <c r="CA30" s="682"/>
      <c r="CB30" s="683"/>
      <c r="CD30" s="686"/>
      <c r="CE30" s="687"/>
      <c r="CF30" s="637" t="s">
        <v>288</v>
      </c>
      <c r="CG30" s="638"/>
      <c r="CH30" s="638"/>
      <c r="CI30" s="638"/>
      <c r="CJ30" s="638"/>
      <c r="CK30" s="638"/>
      <c r="CL30" s="638"/>
      <c r="CM30" s="638"/>
      <c r="CN30" s="638"/>
      <c r="CO30" s="638"/>
      <c r="CP30" s="638"/>
      <c r="CQ30" s="639"/>
      <c r="CR30" s="623">
        <v>557352</v>
      </c>
      <c r="CS30" s="624"/>
      <c r="CT30" s="624"/>
      <c r="CU30" s="624"/>
      <c r="CV30" s="624"/>
      <c r="CW30" s="624"/>
      <c r="CX30" s="624"/>
      <c r="CY30" s="625"/>
      <c r="CZ30" s="657">
        <v>6.5</v>
      </c>
      <c r="DA30" s="658"/>
      <c r="DB30" s="658"/>
      <c r="DC30" s="659"/>
      <c r="DD30" s="632">
        <v>551958</v>
      </c>
      <c r="DE30" s="624"/>
      <c r="DF30" s="624"/>
      <c r="DG30" s="624"/>
      <c r="DH30" s="624"/>
      <c r="DI30" s="624"/>
      <c r="DJ30" s="624"/>
      <c r="DK30" s="625"/>
      <c r="DL30" s="632">
        <v>385278</v>
      </c>
      <c r="DM30" s="624"/>
      <c r="DN30" s="624"/>
      <c r="DO30" s="624"/>
      <c r="DP30" s="624"/>
      <c r="DQ30" s="624"/>
      <c r="DR30" s="624"/>
      <c r="DS30" s="624"/>
      <c r="DT30" s="624"/>
      <c r="DU30" s="624"/>
      <c r="DV30" s="625"/>
      <c r="DW30" s="628">
        <v>7.6</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113778</v>
      </c>
      <c r="S31" s="624"/>
      <c r="T31" s="624"/>
      <c r="U31" s="624"/>
      <c r="V31" s="624"/>
      <c r="W31" s="624"/>
      <c r="X31" s="624"/>
      <c r="Y31" s="625"/>
      <c r="Z31" s="626">
        <v>1.3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98.5</v>
      </c>
      <c r="BH31" s="655"/>
      <c r="BI31" s="655"/>
      <c r="BJ31" s="655"/>
      <c r="BK31" s="655"/>
      <c r="BL31" s="655"/>
      <c r="BM31" s="629">
        <v>94.9</v>
      </c>
      <c r="BN31" s="679"/>
      <c r="BO31" s="679"/>
      <c r="BP31" s="679"/>
      <c r="BQ31" s="680"/>
      <c r="BR31" s="678">
        <v>98.9</v>
      </c>
      <c r="BS31" s="655"/>
      <c r="BT31" s="655"/>
      <c r="BU31" s="655"/>
      <c r="BV31" s="655"/>
      <c r="BW31" s="655"/>
      <c r="BX31" s="629">
        <v>95.2</v>
      </c>
      <c r="BY31" s="679"/>
      <c r="BZ31" s="679"/>
      <c r="CA31" s="679"/>
      <c r="CB31" s="680"/>
      <c r="CD31" s="686"/>
      <c r="CE31" s="687"/>
      <c r="CF31" s="637" t="s">
        <v>292</v>
      </c>
      <c r="CG31" s="638"/>
      <c r="CH31" s="638"/>
      <c r="CI31" s="638"/>
      <c r="CJ31" s="638"/>
      <c r="CK31" s="638"/>
      <c r="CL31" s="638"/>
      <c r="CM31" s="638"/>
      <c r="CN31" s="638"/>
      <c r="CO31" s="638"/>
      <c r="CP31" s="638"/>
      <c r="CQ31" s="639"/>
      <c r="CR31" s="623">
        <v>50015</v>
      </c>
      <c r="CS31" s="655"/>
      <c r="CT31" s="655"/>
      <c r="CU31" s="655"/>
      <c r="CV31" s="655"/>
      <c r="CW31" s="655"/>
      <c r="CX31" s="655"/>
      <c r="CY31" s="656"/>
      <c r="CZ31" s="657">
        <v>0.6</v>
      </c>
      <c r="DA31" s="658"/>
      <c r="DB31" s="658"/>
      <c r="DC31" s="659"/>
      <c r="DD31" s="632">
        <v>49332</v>
      </c>
      <c r="DE31" s="655"/>
      <c r="DF31" s="655"/>
      <c r="DG31" s="655"/>
      <c r="DH31" s="655"/>
      <c r="DI31" s="655"/>
      <c r="DJ31" s="655"/>
      <c r="DK31" s="656"/>
      <c r="DL31" s="632">
        <v>49332</v>
      </c>
      <c r="DM31" s="655"/>
      <c r="DN31" s="655"/>
      <c r="DO31" s="655"/>
      <c r="DP31" s="655"/>
      <c r="DQ31" s="655"/>
      <c r="DR31" s="655"/>
      <c r="DS31" s="655"/>
      <c r="DT31" s="655"/>
      <c r="DU31" s="655"/>
      <c r="DV31" s="656"/>
      <c r="DW31" s="628">
        <v>1</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234281</v>
      </c>
      <c r="S32" s="624"/>
      <c r="T32" s="624"/>
      <c r="U32" s="624"/>
      <c r="V32" s="624"/>
      <c r="W32" s="624"/>
      <c r="X32" s="624"/>
      <c r="Y32" s="625"/>
      <c r="Z32" s="626">
        <v>2.6</v>
      </c>
      <c r="AA32" s="626"/>
      <c r="AB32" s="626"/>
      <c r="AC32" s="626"/>
      <c r="AD32" s="627">
        <v>2992</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v>
      </c>
      <c r="BH32" s="691"/>
      <c r="BI32" s="691"/>
      <c r="BJ32" s="691"/>
      <c r="BK32" s="691"/>
      <c r="BL32" s="691"/>
      <c r="BM32" s="692">
        <v>94.9</v>
      </c>
      <c r="BN32" s="691"/>
      <c r="BO32" s="691"/>
      <c r="BP32" s="691"/>
      <c r="BQ32" s="693"/>
      <c r="BR32" s="690">
        <v>99</v>
      </c>
      <c r="BS32" s="691"/>
      <c r="BT32" s="691"/>
      <c r="BU32" s="691"/>
      <c r="BV32" s="691"/>
      <c r="BW32" s="691"/>
      <c r="BX32" s="692">
        <v>94.7</v>
      </c>
      <c r="BY32" s="691"/>
      <c r="BZ32" s="691"/>
      <c r="CA32" s="691"/>
      <c r="CB32" s="693"/>
      <c r="CD32" s="688"/>
      <c r="CE32" s="689"/>
      <c r="CF32" s="637" t="s">
        <v>295</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826700</v>
      </c>
      <c r="S33" s="624"/>
      <c r="T33" s="624"/>
      <c r="U33" s="624"/>
      <c r="V33" s="624"/>
      <c r="W33" s="624"/>
      <c r="X33" s="624"/>
      <c r="Y33" s="625"/>
      <c r="Z33" s="626">
        <v>9.1999999999999993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3881286</v>
      </c>
      <c r="CS33" s="655"/>
      <c r="CT33" s="655"/>
      <c r="CU33" s="655"/>
      <c r="CV33" s="655"/>
      <c r="CW33" s="655"/>
      <c r="CX33" s="655"/>
      <c r="CY33" s="656"/>
      <c r="CZ33" s="657">
        <v>45.3</v>
      </c>
      <c r="DA33" s="658"/>
      <c r="DB33" s="658"/>
      <c r="DC33" s="659"/>
      <c r="DD33" s="632">
        <v>3222382</v>
      </c>
      <c r="DE33" s="655"/>
      <c r="DF33" s="655"/>
      <c r="DG33" s="655"/>
      <c r="DH33" s="655"/>
      <c r="DI33" s="655"/>
      <c r="DJ33" s="655"/>
      <c r="DK33" s="656"/>
      <c r="DL33" s="632">
        <v>2382002</v>
      </c>
      <c r="DM33" s="655"/>
      <c r="DN33" s="655"/>
      <c r="DO33" s="655"/>
      <c r="DP33" s="655"/>
      <c r="DQ33" s="655"/>
      <c r="DR33" s="655"/>
      <c r="DS33" s="655"/>
      <c r="DT33" s="655"/>
      <c r="DU33" s="655"/>
      <c r="DV33" s="656"/>
      <c r="DW33" s="628">
        <v>46.8</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1103044</v>
      </c>
      <c r="CS34" s="624"/>
      <c r="CT34" s="624"/>
      <c r="CU34" s="624"/>
      <c r="CV34" s="624"/>
      <c r="CW34" s="624"/>
      <c r="CX34" s="624"/>
      <c r="CY34" s="625"/>
      <c r="CZ34" s="657">
        <v>12.9</v>
      </c>
      <c r="DA34" s="658"/>
      <c r="DB34" s="658"/>
      <c r="DC34" s="659"/>
      <c r="DD34" s="632">
        <v>802045</v>
      </c>
      <c r="DE34" s="624"/>
      <c r="DF34" s="624"/>
      <c r="DG34" s="624"/>
      <c r="DH34" s="624"/>
      <c r="DI34" s="624"/>
      <c r="DJ34" s="624"/>
      <c r="DK34" s="625"/>
      <c r="DL34" s="632">
        <v>689754</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330000</v>
      </c>
      <c r="S35" s="624"/>
      <c r="T35" s="624"/>
      <c r="U35" s="624"/>
      <c r="V35" s="624"/>
      <c r="W35" s="624"/>
      <c r="X35" s="624"/>
      <c r="Y35" s="625"/>
      <c r="Z35" s="626">
        <v>3.7</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1359070</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156166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37003</v>
      </c>
      <c r="CS35" s="655"/>
      <c r="CT35" s="655"/>
      <c r="CU35" s="655"/>
      <c r="CV35" s="655"/>
      <c r="CW35" s="655"/>
      <c r="CX35" s="655"/>
      <c r="CY35" s="656"/>
      <c r="CZ35" s="657">
        <v>0.4</v>
      </c>
      <c r="DA35" s="658"/>
      <c r="DB35" s="658"/>
      <c r="DC35" s="659"/>
      <c r="DD35" s="632">
        <v>28028</v>
      </c>
      <c r="DE35" s="655"/>
      <c r="DF35" s="655"/>
      <c r="DG35" s="655"/>
      <c r="DH35" s="655"/>
      <c r="DI35" s="655"/>
      <c r="DJ35" s="655"/>
      <c r="DK35" s="656"/>
      <c r="DL35" s="632">
        <v>28028</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9020568</v>
      </c>
      <c r="S36" s="696"/>
      <c r="T36" s="696"/>
      <c r="U36" s="696"/>
      <c r="V36" s="696"/>
      <c r="W36" s="696"/>
      <c r="X36" s="696"/>
      <c r="Y36" s="697"/>
      <c r="Z36" s="698">
        <v>100</v>
      </c>
      <c r="AA36" s="698"/>
      <c r="AB36" s="698"/>
      <c r="AC36" s="698"/>
      <c r="AD36" s="699">
        <v>4758778</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586370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119457</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1843301</v>
      </c>
      <c r="CS36" s="624"/>
      <c r="CT36" s="624"/>
      <c r="CU36" s="624"/>
      <c r="CV36" s="624"/>
      <c r="CW36" s="624"/>
      <c r="CX36" s="624"/>
      <c r="CY36" s="625"/>
      <c r="CZ36" s="657">
        <v>21.5</v>
      </c>
      <c r="DA36" s="658"/>
      <c r="DB36" s="658"/>
      <c r="DC36" s="659"/>
      <c r="DD36" s="632">
        <v>1661688</v>
      </c>
      <c r="DE36" s="624"/>
      <c r="DF36" s="624"/>
      <c r="DG36" s="624"/>
      <c r="DH36" s="624"/>
      <c r="DI36" s="624"/>
      <c r="DJ36" s="624"/>
      <c r="DK36" s="625"/>
      <c r="DL36" s="632">
        <v>1066138</v>
      </c>
      <c r="DM36" s="624"/>
      <c r="DN36" s="624"/>
      <c r="DO36" s="624"/>
      <c r="DP36" s="624"/>
      <c r="DQ36" s="624"/>
      <c r="DR36" s="624"/>
      <c r="DS36" s="624"/>
      <c r="DT36" s="624"/>
      <c r="DU36" s="624"/>
      <c r="DV36" s="625"/>
      <c r="DW36" s="628">
        <v>21</v>
      </c>
      <c r="DX36" s="653"/>
      <c r="DY36" s="653"/>
      <c r="DZ36" s="653"/>
      <c r="EA36" s="653"/>
      <c r="EB36" s="653"/>
      <c r="EC36" s="654"/>
    </row>
    <row r="37" spans="2:133" ht="11.25" customHeight="1">
      <c r="AQ37" s="702" t="s">
        <v>310</v>
      </c>
      <c r="AR37" s="703"/>
      <c r="AS37" s="703"/>
      <c r="AT37" s="703"/>
      <c r="AU37" s="703"/>
      <c r="AV37" s="703"/>
      <c r="AW37" s="703"/>
      <c r="AX37" s="703"/>
      <c r="AY37" s="704"/>
      <c r="AZ37" s="623">
        <v>95518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3111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868133</v>
      </c>
      <c r="CS37" s="655"/>
      <c r="CT37" s="655"/>
      <c r="CU37" s="655"/>
      <c r="CV37" s="655"/>
      <c r="CW37" s="655"/>
      <c r="CX37" s="655"/>
      <c r="CY37" s="656"/>
      <c r="CZ37" s="657">
        <v>10.1</v>
      </c>
      <c r="DA37" s="658"/>
      <c r="DB37" s="658"/>
      <c r="DC37" s="659"/>
      <c r="DD37" s="632">
        <v>857113</v>
      </c>
      <c r="DE37" s="655"/>
      <c r="DF37" s="655"/>
      <c r="DG37" s="655"/>
      <c r="DH37" s="655"/>
      <c r="DI37" s="655"/>
      <c r="DJ37" s="655"/>
      <c r="DK37" s="656"/>
      <c r="DL37" s="632">
        <v>451798</v>
      </c>
      <c r="DM37" s="655"/>
      <c r="DN37" s="655"/>
      <c r="DO37" s="655"/>
      <c r="DP37" s="655"/>
      <c r="DQ37" s="655"/>
      <c r="DR37" s="655"/>
      <c r="DS37" s="655"/>
      <c r="DT37" s="655"/>
      <c r="DU37" s="655"/>
      <c r="DV37" s="656"/>
      <c r="DW37" s="628">
        <v>8.9</v>
      </c>
      <c r="DX37" s="653"/>
      <c r="DY37" s="653"/>
      <c r="DZ37" s="653"/>
      <c r="EA37" s="653"/>
      <c r="EB37" s="653"/>
      <c r="EC37" s="654"/>
    </row>
    <row r="38" spans="2:133" ht="11.25" customHeight="1">
      <c r="AQ38" s="702" t="s">
        <v>313</v>
      </c>
      <c r="AR38" s="703"/>
      <c r="AS38" s="703"/>
      <c r="AT38" s="703"/>
      <c r="AU38" s="703"/>
      <c r="AV38" s="703"/>
      <c r="AW38" s="703"/>
      <c r="AX38" s="703"/>
      <c r="AY38" s="704"/>
      <c r="AZ38" s="623" t="s">
        <v>109</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5248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772700</v>
      </c>
      <c r="CS38" s="624"/>
      <c r="CT38" s="624"/>
      <c r="CU38" s="624"/>
      <c r="CV38" s="624"/>
      <c r="CW38" s="624"/>
      <c r="CX38" s="624"/>
      <c r="CY38" s="625"/>
      <c r="CZ38" s="657">
        <v>9</v>
      </c>
      <c r="DA38" s="658"/>
      <c r="DB38" s="658"/>
      <c r="DC38" s="659"/>
      <c r="DD38" s="632">
        <v>645500</v>
      </c>
      <c r="DE38" s="624"/>
      <c r="DF38" s="624"/>
      <c r="DG38" s="624"/>
      <c r="DH38" s="624"/>
      <c r="DI38" s="624"/>
      <c r="DJ38" s="624"/>
      <c r="DK38" s="625"/>
      <c r="DL38" s="632">
        <v>598082</v>
      </c>
      <c r="DM38" s="624"/>
      <c r="DN38" s="624"/>
      <c r="DO38" s="624"/>
      <c r="DP38" s="624"/>
      <c r="DQ38" s="624"/>
      <c r="DR38" s="624"/>
      <c r="DS38" s="624"/>
      <c r="DT38" s="624"/>
      <c r="DU38" s="624"/>
      <c r="DV38" s="625"/>
      <c r="DW38" s="628">
        <v>11.8</v>
      </c>
      <c r="DX38" s="653"/>
      <c r="DY38" s="653"/>
      <c r="DZ38" s="653"/>
      <c r="EA38" s="653"/>
      <c r="EB38" s="653"/>
      <c r="EC38" s="654"/>
    </row>
    <row r="39" spans="2:133" ht="11.25" customHeight="1">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90</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89232</v>
      </c>
      <c r="CS39" s="655"/>
      <c r="CT39" s="655"/>
      <c r="CU39" s="655"/>
      <c r="CV39" s="655"/>
      <c r="CW39" s="655"/>
      <c r="CX39" s="655"/>
      <c r="CY39" s="656"/>
      <c r="CZ39" s="657">
        <v>1</v>
      </c>
      <c r="DA39" s="658"/>
      <c r="DB39" s="658"/>
      <c r="DC39" s="659"/>
      <c r="DD39" s="632">
        <v>85121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207636</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110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36006</v>
      </c>
      <c r="CS40" s="624"/>
      <c r="CT40" s="624"/>
      <c r="CU40" s="624"/>
      <c r="CV40" s="624"/>
      <c r="CW40" s="624"/>
      <c r="CX40" s="624"/>
      <c r="CY40" s="625"/>
      <c r="CZ40" s="657">
        <v>0.4</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469546</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298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1271123</v>
      </c>
      <c r="CS42" s="624"/>
      <c r="CT42" s="624"/>
      <c r="CU42" s="624"/>
      <c r="CV42" s="624"/>
      <c r="CW42" s="624"/>
      <c r="CX42" s="624"/>
      <c r="CY42" s="625"/>
      <c r="CZ42" s="657">
        <v>14.8</v>
      </c>
      <c r="DA42" s="706"/>
      <c r="DB42" s="706"/>
      <c r="DC42" s="707"/>
      <c r="DD42" s="632">
        <v>425709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28150</v>
      </c>
      <c r="CS43" s="655"/>
      <c r="CT43" s="655"/>
      <c r="CU43" s="655"/>
      <c r="CV43" s="655"/>
      <c r="CW43" s="655"/>
      <c r="CX43" s="655"/>
      <c r="CY43" s="656"/>
      <c r="CZ43" s="657">
        <v>0.3</v>
      </c>
      <c r="DA43" s="658"/>
      <c r="DB43" s="658"/>
      <c r="DC43" s="659"/>
      <c r="DD43" s="632">
        <v>28150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1249946</v>
      </c>
      <c r="CS44" s="624"/>
      <c r="CT44" s="624"/>
      <c r="CU44" s="624"/>
      <c r="CV44" s="624"/>
      <c r="CW44" s="624"/>
      <c r="CX44" s="624"/>
      <c r="CY44" s="625"/>
      <c r="CZ44" s="657">
        <v>14.6</v>
      </c>
      <c r="DA44" s="706"/>
      <c r="DB44" s="706"/>
      <c r="DC44" s="707"/>
      <c r="DD44" s="632">
        <v>413732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96933</v>
      </c>
      <c r="CS45" s="655"/>
      <c r="CT45" s="655"/>
      <c r="CU45" s="655"/>
      <c r="CV45" s="655"/>
      <c r="CW45" s="655"/>
      <c r="CX45" s="655"/>
      <c r="CY45" s="656"/>
      <c r="CZ45" s="657">
        <v>1.1000000000000001</v>
      </c>
      <c r="DA45" s="658"/>
      <c r="DB45" s="658"/>
      <c r="DC45" s="659"/>
      <c r="DD45" s="632">
        <v>9444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1144576</v>
      </c>
      <c r="CS46" s="624"/>
      <c r="CT46" s="624"/>
      <c r="CU46" s="624"/>
      <c r="CV46" s="624"/>
      <c r="CW46" s="624"/>
      <c r="CX46" s="624"/>
      <c r="CY46" s="625"/>
      <c r="CZ46" s="657">
        <v>13.4</v>
      </c>
      <c r="DA46" s="706"/>
      <c r="DB46" s="706"/>
      <c r="DC46" s="707"/>
      <c r="DD46" s="632">
        <v>395851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21177</v>
      </c>
      <c r="CS47" s="655"/>
      <c r="CT47" s="655"/>
      <c r="CU47" s="655"/>
      <c r="CV47" s="655"/>
      <c r="CW47" s="655"/>
      <c r="CX47" s="655"/>
      <c r="CY47" s="656"/>
      <c r="CZ47" s="657">
        <v>0.2</v>
      </c>
      <c r="DA47" s="658"/>
      <c r="DB47" s="658"/>
      <c r="DC47" s="659"/>
      <c r="DD47" s="632">
        <v>11977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8560146</v>
      </c>
      <c r="CS49" s="691"/>
      <c r="CT49" s="691"/>
      <c r="CU49" s="691"/>
      <c r="CV49" s="691"/>
      <c r="CW49" s="691"/>
      <c r="CX49" s="691"/>
      <c r="CY49" s="718"/>
      <c r="CZ49" s="719">
        <v>100</v>
      </c>
      <c r="DA49" s="720"/>
      <c r="DB49" s="720"/>
      <c r="DC49" s="721"/>
      <c r="DD49" s="722">
        <v>5989542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9033</v>
      </c>
      <c r="R7" s="753"/>
      <c r="S7" s="753"/>
      <c r="T7" s="753"/>
      <c r="U7" s="753"/>
      <c r="V7" s="753">
        <v>8579</v>
      </c>
      <c r="W7" s="753"/>
      <c r="X7" s="753"/>
      <c r="Y7" s="753"/>
      <c r="Z7" s="753"/>
      <c r="AA7" s="753">
        <v>454</v>
      </c>
      <c r="AB7" s="753"/>
      <c r="AC7" s="753"/>
      <c r="AD7" s="753"/>
      <c r="AE7" s="754"/>
      <c r="AF7" s="755">
        <v>412</v>
      </c>
      <c r="AG7" s="756"/>
      <c r="AH7" s="756"/>
      <c r="AI7" s="756"/>
      <c r="AJ7" s="757"/>
      <c r="AK7" s="792">
        <v>84</v>
      </c>
      <c r="AL7" s="793"/>
      <c r="AM7" s="793"/>
      <c r="AN7" s="793"/>
      <c r="AO7" s="793"/>
      <c r="AP7" s="793">
        <v>5865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1</v>
      </c>
      <c r="CI7" s="790"/>
      <c r="CJ7" s="790"/>
      <c r="CK7" s="790"/>
      <c r="CL7" s="791"/>
      <c r="CM7" s="789">
        <v>17</v>
      </c>
      <c r="CN7" s="790"/>
      <c r="CO7" s="790"/>
      <c r="CP7" s="790"/>
      <c r="CQ7" s="791"/>
      <c r="CR7" s="789">
        <v>8</v>
      </c>
      <c r="CS7" s="790"/>
      <c r="CT7" s="790"/>
      <c r="CU7" s="790"/>
      <c r="CV7" s="791"/>
      <c r="CW7" s="789" t="s">
        <v>532</v>
      </c>
      <c r="CX7" s="790"/>
      <c r="CY7" s="790"/>
      <c r="CZ7" s="790"/>
      <c r="DA7" s="791"/>
      <c r="DB7" s="789" t="s">
        <v>532</v>
      </c>
      <c r="DC7" s="790"/>
      <c r="DD7" s="790"/>
      <c r="DE7" s="790"/>
      <c r="DF7" s="791"/>
      <c r="DG7" s="789" t="s">
        <v>532</v>
      </c>
      <c r="DH7" s="790"/>
      <c r="DI7" s="790"/>
      <c r="DJ7" s="790"/>
      <c r="DK7" s="791"/>
      <c r="DL7" s="789" t="s">
        <v>532</v>
      </c>
      <c r="DM7" s="790"/>
      <c r="DN7" s="790"/>
      <c r="DO7" s="790"/>
      <c r="DP7" s="791"/>
      <c r="DQ7" s="789" t="s">
        <v>532</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38</v>
      </c>
      <c r="R8" s="777"/>
      <c r="S8" s="777"/>
      <c r="T8" s="777"/>
      <c r="U8" s="777"/>
      <c r="V8" s="777">
        <v>31</v>
      </c>
      <c r="W8" s="777"/>
      <c r="X8" s="777"/>
      <c r="Y8" s="777"/>
      <c r="Z8" s="777"/>
      <c r="AA8" s="777">
        <v>7</v>
      </c>
      <c r="AB8" s="777"/>
      <c r="AC8" s="777"/>
      <c r="AD8" s="777"/>
      <c r="AE8" s="778"/>
      <c r="AF8" s="779">
        <v>6</v>
      </c>
      <c r="AG8" s="780"/>
      <c r="AH8" s="780"/>
      <c r="AI8" s="780"/>
      <c r="AJ8" s="781"/>
      <c r="AK8" s="782" t="s">
        <v>532</v>
      </c>
      <c r="AL8" s="783"/>
      <c r="AM8" s="783"/>
      <c r="AN8" s="783"/>
      <c r="AO8" s="783"/>
      <c r="AP8" s="783" t="s">
        <v>532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3</v>
      </c>
      <c r="CI8" s="800"/>
      <c r="CJ8" s="800"/>
      <c r="CK8" s="800"/>
      <c r="CL8" s="801"/>
      <c r="CM8" s="799">
        <v>27</v>
      </c>
      <c r="CN8" s="800"/>
      <c r="CO8" s="800"/>
      <c r="CP8" s="800"/>
      <c r="CQ8" s="801"/>
      <c r="CR8" s="799">
        <v>3</v>
      </c>
      <c r="CS8" s="800"/>
      <c r="CT8" s="800"/>
      <c r="CU8" s="800"/>
      <c r="CV8" s="801"/>
      <c r="CW8" s="799" t="s">
        <v>532</v>
      </c>
      <c r="CX8" s="800"/>
      <c r="CY8" s="800"/>
      <c r="CZ8" s="800"/>
      <c r="DA8" s="801"/>
      <c r="DB8" s="799" t="s">
        <v>532</v>
      </c>
      <c r="DC8" s="800"/>
      <c r="DD8" s="800"/>
      <c r="DE8" s="800"/>
      <c r="DF8" s="801"/>
      <c r="DG8" s="799" t="s">
        <v>532</v>
      </c>
      <c r="DH8" s="800"/>
      <c r="DI8" s="800"/>
      <c r="DJ8" s="800"/>
      <c r="DK8" s="801"/>
      <c r="DL8" s="799" t="s">
        <v>532</v>
      </c>
      <c r="DM8" s="800"/>
      <c r="DN8" s="800"/>
      <c r="DO8" s="800"/>
      <c r="DP8" s="801"/>
      <c r="DQ8" s="799" t="s">
        <v>532</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9071</v>
      </c>
      <c r="R23" s="812"/>
      <c r="S23" s="812"/>
      <c r="T23" s="812"/>
      <c r="U23" s="812"/>
      <c r="V23" s="812">
        <v>8628</v>
      </c>
      <c r="W23" s="812"/>
      <c r="X23" s="812"/>
      <c r="Y23" s="812"/>
      <c r="Z23" s="812"/>
      <c r="AA23" s="812">
        <v>416</v>
      </c>
      <c r="AB23" s="812"/>
      <c r="AC23" s="812"/>
      <c r="AD23" s="812"/>
      <c r="AE23" s="813"/>
      <c r="AF23" s="814">
        <v>418</v>
      </c>
      <c r="AG23" s="812"/>
      <c r="AH23" s="812"/>
      <c r="AI23" s="812"/>
      <c r="AJ23" s="815"/>
      <c r="AK23" s="816"/>
      <c r="AL23" s="817"/>
      <c r="AM23" s="817"/>
      <c r="AN23" s="817"/>
      <c r="AO23" s="817"/>
      <c r="AP23" s="812">
        <v>5865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2690</v>
      </c>
      <c r="R28" s="841"/>
      <c r="S28" s="841"/>
      <c r="T28" s="841"/>
      <c r="U28" s="841"/>
      <c r="V28" s="841">
        <v>2534</v>
      </c>
      <c r="W28" s="841"/>
      <c r="X28" s="841"/>
      <c r="Y28" s="841"/>
      <c r="Z28" s="841"/>
      <c r="AA28" s="841">
        <v>156</v>
      </c>
      <c r="AB28" s="841"/>
      <c r="AC28" s="841"/>
      <c r="AD28" s="841"/>
      <c r="AE28" s="842"/>
      <c r="AF28" s="843">
        <v>156</v>
      </c>
      <c r="AG28" s="841"/>
      <c r="AH28" s="841"/>
      <c r="AI28" s="841"/>
      <c r="AJ28" s="844"/>
      <c r="AK28" s="845">
        <v>183</v>
      </c>
      <c r="AL28" s="836"/>
      <c r="AM28" s="836"/>
      <c r="AN28" s="836"/>
      <c r="AO28" s="836"/>
      <c r="AP28" s="836" t="s">
        <v>532</v>
      </c>
      <c r="AQ28" s="836"/>
      <c r="AR28" s="836"/>
      <c r="AS28" s="836"/>
      <c r="AT28" s="836"/>
      <c r="AU28" s="836" t="s">
        <v>532</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1315</v>
      </c>
      <c r="R29" s="777"/>
      <c r="S29" s="777"/>
      <c r="T29" s="777"/>
      <c r="U29" s="777"/>
      <c r="V29" s="777">
        <v>1242</v>
      </c>
      <c r="W29" s="777"/>
      <c r="X29" s="777"/>
      <c r="Y29" s="777"/>
      <c r="Z29" s="777"/>
      <c r="AA29" s="777">
        <v>73</v>
      </c>
      <c r="AB29" s="777"/>
      <c r="AC29" s="777"/>
      <c r="AD29" s="777"/>
      <c r="AE29" s="778"/>
      <c r="AF29" s="779">
        <v>73</v>
      </c>
      <c r="AG29" s="780"/>
      <c r="AH29" s="780"/>
      <c r="AI29" s="780"/>
      <c r="AJ29" s="781"/>
      <c r="AK29" s="848">
        <v>189</v>
      </c>
      <c r="AL29" s="849"/>
      <c r="AM29" s="849"/>
      <c r="AN29" s="849"/>
      <c r="AO29" s="849"/>
      <c r="AP29" s="849" t="s">
        <v>532</v>
      </c>
      <c r="AQ29" s="849"/>
      <c r="AR29" s="849"/>
      <c r="AS29" s="849"/>
      <c r="AT29" s="849"/>
      <c r="AU29" s="849" t="s">
        <v>532</v>
      </c>
      <c r="AV29" s="849"/>
      <c r="AW29" s="849"/>
      <c r="AX29" s="849"/>
      <c r="AY29" s="849"/>
      <c r="AZ29" s="850" t="s">
        <v>532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245</v>
      </c>
      <c r="R30" s="777"/>
      <c r="S30" s="777"/>
      <c r="T30" s="777"/>
      <c r="U30" s="777"/>
      <c r="V30" s="777">
        <v>242</v>
      </c>
      <c r="W30" s="777"/>
      <c r="X30" s="777"/>
      <c r="Y30" s="777"/>
      <c r="Z30" s="777"/>
      <c r="AA30" s="777">
        <v>3</v>
      </c>
      <c r="AB30" s="777"/>
      <c r="AC30" s="777"/>
      <c r="AD30" s="777"/>
      <c r="AE30" s="778"/>
      <c r="AF30" s="779">
        <v>3</v>
      </c>
      <c r="AG30" s="780"/>
      <c r="AH30" s="780"/>
      <c r="AI30" s="780"/>
      <c r="AJ30" s="781"/>
      <c r="AK30" s="848">
        <v>57</v>
      </c>
      <c r="AL30" s="849"/>
      <c r="AM30" s="849"/>
      <c r="AN30" s="849"/>
      <c r="AO30" s="849"/>
      <c r="AP30" s="849" t="s">
        <v>532</v>
      </c>
      <c r="AQ30" s="849"/>
      <c r="AR30" s="849"/>
      <c r="AS30" s="849"/>
      <c r="AT30" s="849"/>
      <c r="AU30" s="849" t="s">
        <v>532</v>
      </c>
      <c r="AV30" s="849"/>
      <c r="AW30" s="849"/>
      <c r="AX30" s="849"/>
      <c r="AY30" s="849"/>
      <c r="AZ30" s="850" t="s">
        <v>532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617</v>
      </c>
      <c r="R31" s="777"/>
      <c r="S31" s="777"/>
      <c r="T31" s="777"/>
      <c r="U31" s="777"/>
      <c r="V31" s="777">
        <v>512</v>
      </c>
      <c r="W31" s="777"/>
      <c r="X31" s="777"/>
      <c r="Y31" s="777"/>
      <c r="Z31" s="777"/>
      <c r="AA31" s="777">
        <v>105</v>
      </c>
      <c r="AB31" s="777"/>
      <c r="AC31" s="777"/>
      <c r="AD31" s="777"/>
      <c r="AE31" s="778"/>
      <c r="AF31" s="779">
        <v>898</v>
      </c>
      <c r="AG31" s="780"/>
      <c r="AH31" s="780"/>
      <c r="AI31" s="780"/>
      <c r="AJ31" s="781"/>
      <c r="AK31" s="848" t="s">
        <v>532</v>
      </c>
      <c r="AL31" s="849"/>
      <c r="AM31" s="849"/>
      <c r="AN31" s="849"/>
      <c r="AO31" s="849"/>
      <c r="AP31" s="849">
        <v>1465</v>
      </c>
      <c r="AQ31" s="849"/>
      <c r="AR31" s="849"/>
      <c r="AS31" s="849"/>
      <c r="AT31" s="849"/>
      <c r="AU31" s="849" t="s">
        <v>533</v>
      </c>
      <c r="AV31" s="849"/>
      <c r="AW31" s="849"/>
      <c r="AX31" s="849"/>
      <c r="AY31" s="849"/>
      <c r="AZ31" s="850" t="s">
        <v>532</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5</v>
      </c>
      <c r="R32" s="777"/>
      <c r="S32" s="777"/>
      <c r="T32" s="777"/>
      <c r="U32" s="777"/>
      <c r="V32" s="777">
        <v>4</v>
      </c>
      <c r="W32" s="777"/>
      <c r="X32" s="777"/>
      <c r="Y32" s="777"/>
      <c r="Z32" s="777"/>
      <c r="AA32" s="777">
        <v>1</v>
      </c>
      <c r="AB32" s="777"/>
      <c r="AC32" s="777"/>
      <c r="AD32" s="777"/>
      <c r="AE32" s="778"/>
      <c r="AF32" s="779">
        <v>1</v>
      </c>
      <c r="AG32" s="780"/>
      <c r="AH32" s="780"/>
      <c r="AI32" s="780"/>
      <c r="AJ32" s="781"/>
      <c r="AK32" s="848" t="s">
        <v>532</v>
      </c>
      <c r="AL32" s="849"/>
      <c r="AM32" s="849"/>
      <c r="AN32" s="849"/>
      <c r="AO32" s="849"/>
      <c r="AP32" s="849" t="s">
        <v>532</v>
      </c>
      <c r="AQ32" s="849"/>
      <c r="AR32" s="849"/>
      <c r="AS32" s="849"/>
      <c r="AT32" s="849"/>
      <c r="AU32" s="849" t="s">
        <v>532</v>
      </c>
      <c r="AV32" s="849"/>
      <c r="AW32" s="849"/>
      <c r="AX32" s="849"/>
      <c r="AY32" s="849"/>
      <c r="AZ32" s="850" t="s">
        <v>532</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1073</v>
      </c>
      <c r="R33" s="777"/>
      <c r="S33" s="777"/>
      <c r="T33" s="777"/>
      <c r="U33" s="777"/>
      <c r="V33" s="777">
        <v>1054</v>
      </c>
      <c r="W33" s="777"/>
      <c r="X33" s="777"/>
      <c r="Y33" s="777"/>
      <c r="Z33" s="777"/>
      <c r="AA33" s="777">
        <v>19</v>
      </c>
      <c r="AB33" s="777"/>
      <c r="AC33" s="777"/>
      <c r="AD33" s="777"/>
      <c r="AE33" s="778"/>
      <c r="AF33" s="779">
        <v>15</v>
      </c>
      <c r="AG33" s="780"/>
      <c r="AH33" s="780"/>
      <c r="AI33" s="780"/>
      <c r="AJ33" s="781"/>
      <c r="AK33" s="848">
        <v>96</v>
      </c>
      <c r="AL33" s="849"/>
      <c r="AM33" s="849"/>
      <c r="AN33" s="849"/>
      <c r="AO33" s="849"/>
      <c r="AP33" s="849">
        <v>5215</v>
      </c>
      <c r="AQ33" s="849"/>
      <c r="AR33" s="849"/>
      <c r="AS33" s="849"/>
      <c r="AT33" s="849"/>
      <c r="AU33" s="849">
        <v>1356</v>
      </c>
      <c r="AV33" s="849"/>
      <c r="AW33" s="849"/>
      <c r="AX33" s="849"/>
      <c r="AY33" s="849"/>
      <c r="AZ33" s="850" t="s">
        <v>532</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1145</v>
      </c>
      <c r="AG63" s="860"/>
      <c r="AH63" s="860"/>
      <c r="AI63" s="860"/>
      <c r="AJ63" s="861"/>
      <c r="AK63" s="862"/>
      <c r="AL63" s="857"/>
      <c r="AM63" s="857"/>
      <c r="AN63" s="857"/>
      <c r="AO63" s="857"/>
      <c r="AP63" s="860">
        <v>6680</v>
      </c>
      <c r="AQ63" s="860"/>
      <c r="AR63" s="860"/>
      <c r="AS63" s="860"/>
      <c r="AT63" s="860"/>
      <c r="AU63" s="860">
        <v>1356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534</v>
      </c>
      <c r="C68" s="888"/>
      <c r="D68" s="888"/>
      <c r="E68" s="888"/>
      <c r="F68" s="888"/>
      <c r="G68" s="888"/>
      <c r="H68" s="888"/>
      <c r="I68" s="888"/>
      <c r="J68" s="888"/>
      <c r="K68" s="888"/>
      <c r="L68" s="888"/>
      <c r="M68" s="888"/>
      <c r="N68" s="888"/>
      <c r="O68" s="888"/>
      <c r="P68" s="889"/>
      <c r="Q68" s="890">
        <v>15214</v>
      </c>
      <c r="R68" s="884"/>
      <c r="S68" s="884"/>
      <c r="T68" s="884"/>
      <c r="U68" s="884"/>
      <c r="V68" s="884">
        <v>14151</v>
      </c>
      <c r="W68" s="884"/>
      <c r="X68" s="884"/>
      <c r="Y68" s="884"/>
      <c r="Z68" s="884"/>
      <c r="AA68" s="884">
        <v>1064</v>
      </c>
      <c r="AB68" s="884"/>
      <c r="AC68" s="884"/>
      <c r="AD68" s="884"/>
      <c r="AE68" s="884"/>
      <c r="AF68" s="884">
        <v>1064</v>
      </c>
      <c r="AG68" s="884"/>
      <c r="AH68" s="884"/>
      <c r="AI68" s="884"/>
      <c r="AJ68" s="884"/>
      <c r="AK68" s="884">
        <v>50</v>
      </c>
      <c r="AL68" s="884"/>
      <c r="AM68" s="884"/>
      <c r="AN68" s="884"/>
      <c r="AO68" s="884"/>
      <c r="AP68" s="884" t="s">
        <v>532</v>
      </c>
      <c r="AQ68" s="884"/>
      <c r="AR68" s="884"/>
      <c r="AS68" s="884"/>
      <c r="AT68" s="884"/>
      <c r="AU68" s="884" t="s">
        <v>532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1079</v>
      </c>
      <c r="R69" s="849"/>
      <c r="S69" s="849"/>
      <c r="T69" s="849"/>
      <c r="U69" s="849"/>
      <c r="V69" s="849">
        <v>1077</v>
      </c>
      <c r="W69" s="849"/>
      <c r="X69" s="849"/>
      <c r="Y69" s="849"/>
      <c r="Z69" s="849"/>
      <c r="AA69" s="849">
        <v>2</v>
      </c>
      <c r="AB69" s="849"/>
      <c r="AC69" s="849"/>
      <c r="AD69" s="849"/>
      <c r="AE69" s="849"/>
      <c r="AF69" s="849">
        <v>2</v>
      </c>
      <c r="AG69" s="849"/>
      <c r="AH69" s="849"/>
      <c r="AI69" s="849"/>
      <c r="AJ69" s="849"/>
      <c r="AK69" s="849">
        <v>2</v>
      </c>
      <c r="AL69" s="849"/>
      <c r="AM69" s="849"/>
      <c r="AN69" s="849"/>
      <c r="AO69" s="849"/>
      <c r="AP69" s="849" t="s">
        <v>532</v>
      </c>
      <c r="AQ69" s="849"/>
      <c r="AR69" s="849"/>
      <c r="AS69" s="849"/>
      <c r="AT69" s="849"/>
      <c r="AU69" s="849" t="s">
        <v>532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12941</v>
      </c>
      <c r="R70" s="849"/>
      <c r="S70" s="849"/>
      <c r="T70" s="849"/>
      <c r="U70" s="849"/>
      <c r="V70" s="849">
        <v>12719</v>
      </c>
      <c r="W70" s="849"/>
      <c r="X70" s="849"/>
      <c r="Y70" s="849"/>
      <c r="Z70" s="849"/>
      <c r="AA70" s="849">
        <v>222</v>
      </c>
      <c r="AB70" s="849"/>
      <c r="AC70" s="849"/>
      <c r="AD70" s="849"/>
      <c r="AE70" s="849"/>
      <c r="AF70" s="849">
        <v>156</v>
      </c>
      <c r="AG70" s="849"/>
      <c r="AH70" s="849"/>
      <c r="AI70" s="849"/>
      <c r="AJ70" s="849"/>
      <c r="AK70" s="849">
        <v>2196</v>
      </c>
      <c r="AL70" s="849"/>
      <c r="AM70" s="849"/>
      <c r="AN70" s="849"/>
      <c r="AO70" s="849"/>
      <c r="AP70" s="849">
        <v>2087</v>
      </c>
      <c r="AQ70" s="849"/>
      <c r="AR70" s="849"/>
      <c r="AS70" s="849"/>
      <c r="AT70" s="849"/>
      <c r="AU70" s="849">
        <v>245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537</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532</v>
      </c>
      <c r="AL71" s="849"/>
      <c r="AM71" s="849"/>
      <c r="AN71" s="849"/>
      <c r="AO71" s="849"/>
      <c r="AP71" s="849" t="s">
        <v>532</v>
      </c>
      <c r="AQ71" s="849"/>
      <c r="AR71" s="849"/>
      <c r="AS71" s="849"/>
      <c r="AT71" s="849"/>
      <c r="AU71" s="849" t="s">
        <v>532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8688</v>
      </c>
      <c r="R72" s="849"/>
      <c r="S72" s="849"/>
      <c r="T72" s="849"/>
      <c r="U72" s="849"/>
      <c r="V72" s="849">
        <v>9656</v>
      </c>
      <c r="W72" s="849"/>
      <c r="X72" s="849"/>
      <c r="Y72" s="849"/>
      <c r="Z72" s="849"/>
      <c r="AA72" s="849">
        <v>-968</v>
      </c>
      <c r="AB72" s="849"/>
      <c r="AC72" s="849"/>
      <c r="AD72" s="849"/>
      <c r="AE72" s="849"/>
      <c r="AF72" s="849">
        <v>438</v>
      </c>
      <c r="AG72" s="849"/>
      <c r="AH72" s="849"/>
      <c r="AI72" s="849"/>
      <c r="AJ72" s="849"/>
      <c r="AK72" s="849">
        <v>1543</v>
      </c>
      <c r="AL72" s="849"/>
      <c r="AM72" s="849"/>
      <c r="AN72" s="849"/>
      <c r="AO72" s="849"/>
      <c r="AP72" s="849">
        <v>10420</v>
      </c>
      <c r="AQ72" s="849"/>
      <c r="AR72" s="849"/>
      <c r="AS72" s="849"/>
      <c r="AT72" s="849"/>
      <c r="AU72" s="849">
        <v>4967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224</v>
      </c>
      <c r="R73" s="849"/>
      <c r="S73" s="849"/>
      <c r="T73" s="849"/>
      <c r="U73" s="849"/>
      <c r="V73" s="849">
        <v>154</v>
      </c>
      <c r="W73" s="849"/>
      <c r="X73" s="849"/>
      <c r="Y73" s="849"/>
      <c r="Z73" s="849"/>
      <c r="AA73" s="849">
        <v>71</v>
      </c>
      <c r="AB73" s="849"/>
      <c r="AC73" s="849"/>
      <c r="AD73" s="849"/>
      <c r="AE73" s="849"/>
      <c r="AF73" s="849">
        <v>71</v>
      </c>
      <c r="AG73" s="849"/>
      <c r="AH73" s="849"/>
      <c r="AI73" s="849"/>
      <c r="AJ73" s="849"/>
      <c r="AK73" s="849">
        <v>11</v>
      </c>
      <c r="AL73" s="849"/>
      <c r="AM73" s="849"/>
      <c r="AN73" s="849"/>
      <c r="AO73" s="849"/>
      <c r="AP73" s="849" t="s">
        <v>532</v>
      </c>
      <c r="AQ73" s="849"/>
      <c r="AR73" s="849"/>
      <c r="AS73" s="849"/>
      <c r="AT73" s="849"/>
      <c r="AU73" s="849" t="s">
        <v>532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540</v>
      </c>
      <c r="C74" s="892"/>
      <c r="D74" s="892"/>
      <c r="E74" s="892"/>
      <c r="F74" s="892"/>
      <c r="G74" s="892"/>
      <c r="H74" s="892"/>
      <c r="I74" s="892"/>
      <c r="J74" s="892"/>
      <c r="K74" s="892"/>
      <c r="L74" s="892"/>
      <c r="M74" s="892"/>
      <c r="N74" s="892"/>
      <c r="O74" s="892"/>
      <c r="P74" s="893"/>
      <c r="Q74" s="894">
        <v>247735</v>
      </c>
      <c r="R74" s="849"/>
      <c r="S74" s="849"/>
      <c r="T74" s="849"/>
      <c r="U74" s="849"/>
      <c r="V74" s="849">
        <v>238729</v>
      </c>
      <c r="W74" s="849"/>
      <c r="X74" s="849"/>
      <c r="Y74" s="849"/>
      <c r="Z74" s="849"/>
      <c r="AA74" s="849">
        <v>9005</v>
      </c>
      <c r="AB74" s="849"/>
      <c r="AC74" s="849"/>
      <c r="AD74" s="849"/>
      <c r="AE74" s="849"/>
      <c r="AF74" s="849">
        <v>9005</v>
      </c>
      <c r="AG74" s="849"/>
      <c r="AH74" s="849"/>
      <c r="AI74" s="849"/>
      <c r="AJ74" s="849"/>
      <c r="AK74" s="849">
        <v>6657</v>
      </c>
      <c r="AL74" s="849"/>
      <c r="AM74" s="849"/>
      <c r="AN74" s="849"/>
      <c r="AO74" s="849"/>
      <c r="AP74" s="849" t="s">
        <v>532</v>
      </c>
      <c r="AQ74" s="849"/>
      <c r="AR74" s="849"/>
      <c r="AS74" s="849"/>
      <c r="AT74" s="849"/>
      <c r="AU74" s="849" t="s">
        <v>532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10740</v>
      </c>
      <c r="AG88" s="860"/>
      <c r="AH88" s="860"/>
      <c r="AI88" s="860"/>
      <c r="AJ88" s="860"/>
      <c r="AK88" s="857"/>
      <c r="AL88" s="857"/>
      <c r="AM88" s="857"/>
      <c r="AN88" s="857"/>
      <c r="AO88" s="857"/>
      <c r="AP88" s="860">
        <v>12507</v>
      </c>
      <c r="AQ88" s="860"/>
      <c r="AR88" s="860"/>
      <c r="AS88" s="860"/>
      <c r="AT88" s="860"/>
      <c r="AU88" s="860">
        <v>5212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11</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282</v>
      </c>
      <c r="AG109" s="913"/>
      <c r="AH109" s="913"/>
      <c r="AI109" s="913"/>
      <c r="AJ109" s="914"/>
      <c r="AK109" s="912" t="s">
        <v>281</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282</v>
      </c>
      <c r="BW109" s="913"/>
      <c r="BX109" s="913"/>
      <c r="BY109" s="913"/>
      <c r="BZ109" s="914"/>
      <c r="CA109" s="912" t="s">
        <v>281</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282</v>
      </c>
      <c r="DM109" s="913"/>
      <c r="DN109" s="913"/>
      <c r="DO109" s="913"/>
      <c r="DP109" s="914"/>
      <c r="DQ109" s="912" t="s">
        <v>281</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544425</v>
      </c>
      <c r="AB110" s="920"/>
      <c r="AC110" s="920"/>
      <c r="AD110" s="920"/>
      <c r="AE110" s="921"/>
      <c r="AF110" s="922">
        <v>488227</v>
      </c>
      <c r="AG110" s="920"/>
      <c r="AH110" s="920"/>
      <c r="AI110" s="920"/>
      <c r="AJ110" s="921"/>
      <c r="AK110" s="922">
        <v>440687</v>
      </c>
      <c r="AL110" s="920"/>
      <c r="AM110" s="920"/>
      <c r="AN110" s="920"/>
      <c r="AO110" s="921"/>
      <c r="AP110" s="923">
        <v>10.3</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5592404</v>
      </c>
      <c r="BR110" s="957"/>
      <c r="BS110" s="957"/>
      <c r="BT110" s="957"/>
      <c r="BU110" s="957"/>
      <c r="BV110" s="957">
        <v>5596145</v>
      </c>
      <c r="BW110" s="957"/>
      <c r="BX110" s="957"/>
      <c r="BY110" s="957"/>
      <c r="BZ110" s="957"/>
      <c r="CA110" s="957">
        <v>5865493</v>
      </c>
      <c r="CB110" s="957"/>
      <c r="CC110" s="957"/>
      <c r="CD110" s="957"/>
      <c r="CE110" s="957"/>
      <c r="CF110" s="971">
        <v>136.80000000000001</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404</v>
      </c>
      <c r="BR111" s="950"/>
      <c r="BS111" s="950"/>
      <c r="BT111" s="950"/>
      <c r="BU111" s="950"/>
      <c r="BV111" s="950" t="s">
        <v>404</v>
      </c>
      <c r="BW111" s="950"/>
      <c r="BX111" s="950"/>
      <c r="BY111" s="950"/>
      <c r="BZ111" s="950"/>
      <c r="CA111" s="950" t="s">
        <v>404</v>
      </c>
      <c r="CB111" s="950"/>
      <c r="CC111" s="950"/>
      <c r="CD111" s="950"/>
      <c r="CE111" s="950"/>
      <c r="CF111" s="944" t="s">
        <v>404</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2026801</v>
      </c>
      <c r="BR112" s="950"/>
      <c r="BS112" s="950"/>
      <c r="BT112" s="950"/>
      <c r="BU112" s="950"/>
      <c r="BV112" s="950">
        <v>1525481</v>
      </c>
      <c r="BW112" s="950"/>
      <c r="BX112" s="950"/>
      <c r="BY112" s="950"/>
      <c r="BZ112" s="950"/>
      <c r="CA112" s="950">
        <v>1355792</v>
      </c>
      <c r="CB112" s="950"/>
      <c r="CC112" s="950"/>
      <c r="CD112" s="950"/>
      <c r="CE112" s="950"/>
      <c r="CF112" s="944">
        <v>31.6</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188841</v>
      </c>
      <c r="AB113" s="964"/>
      <c r="AC113" s="964"/>
      <c r="AD113" s="964"/>
      <c r="AE113" s="965"/>
      <c r="AF113" s="966">
        <v>123166</v>
      </c>
      <c r="AG113" s="964"/>
      <c r="AH113" s="964"/>
      <c r="AI113" s="964"/>
      <c r="AJ113" s="965"/>
      <c r="AK113" s="966">
        <v>94164</v>
      </c>
      <c r="AL113" s="964"/>
      <c r="AM113" s="964"/>
      <c r="AN113" s="964"/>
      <c r="AO113" s="965"/>
      <c r="AP113" s="967">
        <v>2.2000000000000002</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5645550</v>
      </c>
      <c r="BR113" s="950"/>
      <c r="BS113" s="950"/>
      <c r="BT113" s="950"/>
      <c r="BU113" s="950"/>
      <c r="BV113" s="950">
        <v>5409223</v>
      </c>
      <c r="BW113" s="950"/>
      <c r="BX113" s="950"/>
      <c r="BY113" s="950"/>
      <c r="BZ113" s="950"/>
      <c r="CA113" s="950">
        <v>5211799</v>
      </c>
      <c r="CB113" s="950"/>
      <c r="CC113" s="950"/>
      <c r="CD113" s="950"/>
      <c r="CE113" s="950"/>
      <c r="CF113" s="944">
        <v>121.5</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272295</v>
      </c>
      <c r="AB114" s="989"/>
      <c r="AC114" s="989"/>
      <c r="AD114" s="989"/>
      <c r="AE114" s="990"/>
      <c r="AF114" s="991">
        <v>282260</v>
      </c>
      <c r="AG114" s="989"/>
      <c r="AH114" s="989"/>
      <c r="AI114" s="989"/>
      <c r="AJ114" s="990"/>
      <c r="AK114" s="991">
        <v>290036</v>
      </c>
      <c r="AL114" s="989"/>
      <c r="AM114" s="989"/>
      <c r="AN114" s="989"/>
      <c r="AO114" s="990"/>
      <c r="AP114" s="992">
        <v>6.8</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1232498</v>
      </c>
      <c r="BR114" s="950"/>
      <c r="BS114" s="950"/>
      <c r="BT114" s="950"/>
      <c r="BU114" s="950"/>
      <c r="BV114" s="950">
        <v>1062224</v>
      </c>
      <c r="BW114" s="950"/>
      <c r="BX114" s="950"/>
      <c r="BY114" s="950"/>
      <c r="BZ114" s="950"/>
      <c r="CA114" s="950">
        <v>937422</v>
      </c>
      <c r="CB114" s="950"/>
      <c r="CC114" s="950"/>
      <c r="CD114" s="950"/>
      <c r="CE114" s="950"/>
      <c r="CF114" s="944">
        <v>21.9</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1005561</v>
      </c>
      <c r="AB117" s="996"/>
      <c r="AC117" s="996"/>
      <c r="AD117" s="996"/>
      <c r="AE117" s="997"/>
      <c r="AF117" s="995">
        <v>893653</v>
      </c>
      <c r="AG117" s="996"/>
      <c r="AH117" s="996"/>
      <c r="AI117" s="996"/>
      <c r="AJ117" s="997"/>
      <c r="AK117" s="995">
        <v>824887</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282</v>
      </c>
      <c r="AG118" s="913"/>
      <c r="AH118" s="913"/>
      <c r="AI118" s="913"/>
      <c r="AJ118" s="914"/>
      <c r="AK118" s="912" t="s">
        <v>281</v>
      </c>
      <c r="AL118" s="913"/>
      <c r="AM118" s="913"/>
      <c r="AN118" s="913"/>
      <c r="AO118" s="914"/>
      <c r="AP118" s="1020" t="s">
        <v>397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427</v>
      </c>
      <c r="BP118" s="1024"/>
      <c r="BQ118" s="1015">
        <v>14497253</v>
      </c>
      <c r="BR118" s="1016"/>
      <c r="BS118" s="1016"/>
      <c r="BT118" s="1016"/>
      <c r="BU118" s="1016"/>
      <c r="BV118" s="1016">
        <v>13593073</v>
      </c>
      <c r="BW118" s="1016"/>
      <c r="BX118" s="1016"/>
      <c r="BY118" s="1016"/>
      <c r="BZ118" s="1016"/>
      <c r="CA118" s="1016">
        <v>13370506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425</v>
      </c>
      <c r="DH118" s="989"/>
      <c r="DI118" s="989"/>
      <c r="DJ118" s="989"/>
      <c r="DK118" s="990"/>
      <c r="DL118" s="991" t="s">
        <v>425</v>
      </c>
      <c r="DM118" s="989"/>
      <c r="DN118" s="989"/>
      <c r="DO118" s="989"/>
      <c r="DP118" s="990"/>
      <c r="DQ118" s="991" t="s">
        <v>425</v>
      </c>
      <c r="DR118" s="989"/>
      <c r="DS118" s="989"/>
      <c r="DT118" s="989"/>
      <c r="DU118" s="990"/>
      <c r="DV118" s="992" t="s">
        <v>425</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425</v>
      </c>
      <c r="AB119" s="920"/>
      <c r="AC119" s="920"/>
      <c r="AD119" s="920"/>
      <c r="AE119" s="921"/>
      <c r="AF119" s="922" t="s">
        <v>425</v>
      </c>
      <c r="AG119" s="920"/>
      <c r="AH119" s="920"/>
      <c r="AI119" s="920"/>
      <c r="AJ119" s="921"/>
      <c r="AK119" s="922" t="s">
        <v>425</v>
      </c>
      <c r="AL119" s="920"/>
      <c r="AM119" s="920"/>
      <c r="AN119" s="920"/>
      <c r="AO119" s="921"/>
      <c r="AP119" s="923" t="s">
        <v>425</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2423191</v>
      </c>
      <c r="BR119" s="957"/>
      <c r="BS119" s="957"/>
      <c r="BT119" s="957"/>
      <c r="BU119" s="957"/>
      <c r="BV119" s="957">
        <v>2738593</v>
      </c>
      <c r="BW119" s="957"/>
      <c r="BX119" s="957"/>
      <c r="BY119" s="957"/>
      <c r="BZ119" s="957"/>
      <c r="CA119" s="957">
        <v>3030663</v>
      </c>
      <c r="CB119" s="957"/>
      <c r="CC119" s="957"/>
      <c r="CD119" s="957"/>
      <c r="CE119" s="957"/>
      <c r="CF119" s="971">
        <v>70.7</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425</v>
      </c>
      <c r="DH119" s="1028"/>
      <c r="DI119" s="1028"/>
      <c r="DJ119" s="1028"/>
      <c r="DK119" s="1029"/>
      <c r="DL119" s="1030" t="s">
        <v>425</v>
      </c>
      <c r="DM119" s="1028"/>
      <c r="DN119" s="1028"/>
      <c r="DO119" s="1028"/>
      <c r="DP119" s="1029"/>
      <c r="DQ119" s="1030" t="s">
        <v>425</v>
      </c>
      <c r="DR119" s="1028"/>
      <c r="DS119" s="1028"/>
      <c r="DT119" s="1028"/>
      <c r="DU119" s="1029"/>
      <c r="DV119" s="1031" t="s">
        <v>425</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425</v>
      </c>
      <c r="AB120" s="989"/>
      <c r="AC120" s="989"/>
      <c r="AD120" s="989"/>
      <c r="AE120" s="990"/>
      <c r="AF120" s="991" t="s">
        <v>425</v>
      </c>
      <c r="AG120" s="989"/>
      <c r="AH120" s="989"/>
      <c r="AI120" s="989"/>
      <c r="AJ120" s="990"/>
      <c r="AK120" s="991" t="s">
        <v>425</v>
      </c>
      <c r="AL120" s="989"/>
      <c r="AM120" s="989"/>
      <c r="AN120" s="989"/>
      <c r="AO120" s="990"/>
      <c r="AP120" s="992" t="s">
        <v>425</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1601874</v>
      </c>
      <c r="BR120" s="950"/>
      <c r="BS120" s="950"/>
      <c r="BT120" s="950"/>
      <c r="BU120" s="950"/>
      <c r="BV120" s="950">
        <v>1567535</v>
      </c>
      <c r="BW120" s="950"/>
      <c r="BX120" s="950"/>
      <c r="BY120" s="950"/>
      <c r="BZ120" s="950"/>
      <c r="CA120" s="950">
        <v>1343768</v>
      </c>
      <c r="CB120" s="950"/>
      <c r="CC120" s="950"/>
      <c r="CD120" s="950"/>
      <c r="CE120" s="950"/>
      <c r="CF120" s="944">
        <v>31.3</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2026801</v>
      </c>
      <c r="DH120" s="957"/>
      <c r="DI120" s="957"/>
      <c r="DJ120" s="957"/>
      <c r="DK120" s="957"/>
      <c r="DL120" s="957">
        <v>1525481</v>
      </c>
      <c r="DM120" s="957"/>
      <c r="DN120" s="957"/>
      <c r="DO120" s="957"/>
      <c r="DP120" s="957"/>
      <c r="DQ120" s="957">
        <v>1355792</v>
      </c>
      <c r="DR120" s="957"/>
      <c r="DS120" s="957"/>
      <c r="DT120" s="957"/>
      <c r="DU120" s="957"/>
      <c r="DV120" s="958">
        <v>31.6</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425</v>
      </c>
      <c r="AB121" s="989"/>
      <c r="AC121" s="989"/>
      <c r="AD121" s="989"/>
      <c r="AE121" s="990"/>
      <c r="AF121" s="991" t="s">
        <v>425</v>
      </c>
      <c r="AG121" s="989"/>
      <c r="AH121" s="989"/>
      <c r="AI121" s="989"/>
      <c r="AJ121" s="990"/>
      <c r="AK121" s="991" t="s">
        <v>425</v>
      </c>
      <c r="AL121" s="989"/>
      <c r="AM121" s="989"/>
      <c r="AN121" s="989"/>
      <c r="AO121" s="990"/>
      <c r="AP121" s="992" t="s">
        <v>425</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9243900</v>
      </c>
      <c r="BR121" s="1016"/>
      <c r="BS121" s="1016"/>
      <c r="BT121" s="1016"/>
      <c r="BU121" s="1016"/>
      <c r="BV121" s="1016">
        <v>8465671</v>
      </c>
      <c r="BW121" s="1016"/>
      <c r="BX121" s="1016"/>
      <c r="BY121" s="1016"/>
      <c r="BZ121" s="1016"/>
      <c r="CA121" s="1016">
        <v>8372490</v>
      </c>
      <c r="CB121" s="1016"/>
      <c r="CC121" s="1016"/>
      <c r="CD121" s="1016"/>
      <c r="CE121" s="1016"/>
      <c r="CF121" s="1054">
        <v>195.2</v>
      </c>
      <c r="CG121" s="1055"/>
      <c r="CH121" s="1055"/>
      <c r="CI121" s="1055"/>
      <c r="CJ121" s="1055"/>
      <c r="CK121" s="1046"/>
      <c r="CL121" s="1047"/>
      <c r="CM121" s="1047"/>
      <c r="CN121" s="1047"/>
      <c r="CO121" s="1048"/>
      <c r="CP121" s="1037" t="s">
        <v>437</v>
      </c>
      <c r="CQ121" s="1038"/>
      <c r="CR121" s="1038"/>
      <c r="CS121" s="1038"/>
      <c r="CT121" s="1038"/>
      <c r="CU121" s="1038"/>
      <c r="CV121" s="1038"/>
      <c r="CW121" s="1038"/>
      <c r="CX121" s="1038"/>
      <c r="CY121" s="1038"/>
      <c r="CZ121" s="1038"/>
      <c r="DA121" s="1038"/>
      <c r="DB121" s="1038"/>
      <c r="DC121" s="1038"/>
      <c r="DD121" s="1038"/>
      <c r="DE121" s="1038"/>
      <c r="DF121" s="1039"/>
      <c r="DG121" s="949" t="s">
        <v>425</v>
      </c>
      <c r="DH121" s="950"/>
      <c r="DI121" s="950"/>
      <c r="DJ121" s="950"/>
      <c r="DK121" s="950"/>
      <c r="DL121" s="950" t="s">
        <v>425</v>
      </c>
      <c r="DM121" s="950"/>
      <c r="DN121" s="950"/>
      <c r="DO121" s="950"/>
      <c r="DP121" s="950"/>
      <c r="DQ121" s="950" t="s">
        <v>425</v>
      </c>
      <c r="DR121" s="950"/>
      <c r="DS121" s="950"/>
      <c r="DT121" s="950"/>
      <c r="DU121" s="950"/>
      <c r="DV121" s="951" t="s">
        <v>425</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425</v>
      </c>
      <c r="AB122" s="989"/>
      <c r="AC122" s="989"/>
      <c r="AD122" s="989"/>
      <c r="AE122" s="990"/>
      <c r="AF122" s="991" t="s">
        <v>425</v>
      </c>
      <c r="AG122" s="989"/>
      <c r="AH122" s="989"/>
      <c r="AI122" s="989"/>
      <c r="AJ122" s="990"/>
      <c r="AK122" s="991" t="s">
        <v>425</v>
      </c>
      <c r="AL122" s="989"/>
      <c r="AM122" s="989"/>
      <c r="AN122" s="989"/>
      <c r="AO122" s="990"/>
      <c r="AP122" s="992" t="s">
        <v>425</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438</v>
      </c>
      <c r="BP122" s="1024"/>
      <c r="BQ122" s="1064">
        <v>13268965</v>
      </c>
      <c r="BR122" s="1065"/>
      <c r="BS122" s="1065"/>
      <c r="BT122" s="1065"/>
      <c r="BU122" s="1065"/>
      <c r="BV122" s="1065">
        <v>12771799</v>
      </c>
      <c r="BW122" s="1065"/>
      <c r="BX122" s="1065"/>
      <c r="BY122" s="1065"/>
      <c r="BZ122" s="1065"/>
      <c r="CA122" s="1065">
        <v>12746921</v>
      </c>
      <c r="CB122" s="1065"/>
      <c r="CC122" s="1065"/>
      <c r="CD122" s="1065"/>
      <c r="CE122" s="1065"/>
      <c r="CF122" s="1017"/>
      <c r="CG122" s="1018"/>
      <c r="CH122" s="1018"/>
      <c r="CI122" s="1018"/>
      <c r="CJ122" s="1019"/>
      <c r="CK122" s="1046"/>
      <c r="CL122" s="1047"/>
      <c r="CM122" s="1047"/>
      <c r="CN122" s="1047"/>
      <c r="CO122" s="1048"/>
      <c r="CP122" s="1037" t="s">
        <v>376</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28.7</v>
      </c>
      <c r="BR123" s="1057"/>
      <c r="BS123" s="1057"/>
      <c r="BT123" s="1057"/>
      <c r="BU123" s="1057"/>
      <c r="BV123" s="1057">
        <v>19.399999999999999</v>
      </c>
      <c r="BW123" s="1057"/>
      <c r="BX123" s="1057"/>
      <c r="BY123" s="1057"/>
      <c r="BZ123" s="1057"/>
      <c r="CA123" s="1057">
        <v>14.5</v>
      </c>
      <c r="CB123" s="1057"/>
      <c r="CC123" s="1057"/>
      <c r="CD123" s="1057"/>
      <c r="CE123" s="1057"/>
      <c r="CF123" s="1058"/>
      <c r="CG123" s="1059"/>
      <c r="CH123" s="1059"/>
      <c r="CI123" s="1059"/>
      <c r="CJ123" s="1060"/>
      <c r="CK123" s="1046"/>
      <c r="CL123" s="1047"/>
      <c r="CM123" s="1047"/>
      <c r="CN123" s="1047"/>
      <c r="CO123" s="1048"/>
      <c r="CP123" s="1037" t="s">
        <v>374</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449</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151371</v>
      </c>
      <c r="AB128" s="1120"/>
      <c r="AC128" s="1120"/>
      <c r="AD128" s="1120"/>
      <c r="AE128" s="1121"/>
      <c r="AF128" s="1122">
        <v>191467</v>
      </c>
      <c r="AG128" s="1120"/>
      <c r="AH128" s="1120"/>
      <c r="AI128" s="1120"/>
      <c r="AJ128" s="1121"/>
      <c r="AK128" s="1122">
        <v>154536</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454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4961797</v>
      </c>
      <c r="AB129" s="989"/>
      <c r="AC129" s="989"/>
      <c r="AD129" s="989"/>
      <c r="AE129" s="990"/>
      <c r="AF129" s="991">
        <v>4946173</v>
      </c>
      <c r="AG129" s="989"/>
      <c r="AH129" s="989"/>
      <c r="AI129" s="989"/>
      <c r="AJ129" s="990"/>
      <c r="AK129" s="991">
        <v>4999903</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693649</v>
      </c>
      <c r="AB130" s="989"/>
      <c r="AC130" s="989"/>
      <c r="AD130" s="989"/>
      <c r="AE130" s="990"/>
      <c r="AF130" s="991">
        <v>728654</v>
      </c>
      <c r="AG130" s="989"/>
      <c r="AH130" s="989"/>
      <c r="AI130" s="989"/>
      <c r="AJ130" s="990"/>
      <c r="AK130" s="991">
        <v>711513</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v>14.5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4268148</v>
      </c>
      <c r="AB131" s="1028"/>
      <c r="AC131" s="1028"/>
      <c r="AD131" s="1028"/>
      <c r="AE131" s="1029"/>
      <c r="AF131" s="1030">
        <v>4217519</v>
      </c>
      <c r="AG131" s="1028"/>
      <c r="AH131" s="1028"/>
      <c r="AI131" s="1028"/>
      <c r="AJ131" s="1029"/>
      <c r="AK131" s="1030">
        <v>4288390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3.7613737860000001</v>
      </c>
      <c r="AB132" s="1134"/>
      <c r="AC132" s="1134"/>
      <c r="AD132" s="1134"/>
      <c r="AE132" s="1135"/>
      <c r="AF132" s="1136">
        <v>-0.62757275099999998</v>
      </c>
      <c r="AG132" s="1134"/>
      <c r="AH132" s="1134"/>
      <c r="AI132" s="1134"/>
      <c r="AJ132" s="1135"/>
      <c r="AK132" s="1136">
        <v>-0.95984740199999996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3.8</v>
      </c>
      <c r="AB133" s="1141"/>
      <c r="AC133" s="1141"/>
      <c r="AD133" s="1141"/>
      <c r="AE133" s="1142"/>
      <c r="AF133" s="1140">
        <v>1.8</v>
      </c>
      <c r="AG133" s="1141"/>
      <c r="AH133" s="1141"/>
      <c r="AI133" s="1141"/>
      <c r="AJ133" s="1142"/>
      <c r="AK133" s="1140">
        <v>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7" t="s">
        <v>466</v>
      </c>
      <c r="L7" s="254"/>
      <c r="M7" s="255" t="s">
        <v>467</v>
      </c>
      <c r="N7" s="256"/>
    </row>
    <row r="8" spans="1:16">
      <c r="A8" s="248"/>
      <c r="B8" s="244"/>
      <c r="C8" s="244"/>
      <c r="D8" s="244"/>
      <c r="E8" s="244"/>
      <c r="F8" s="244"/>
      <c r="G8" s="257"/>
      <c r="H8" s="258"/>
      <c r="I8" s="258"/>
      <c r="J8" s="259"/>
      <c r="K8" s="1148"/>
      <c r="L8" s="260" t="s">
        <v>468</v>
      </c>
      <c r="M8" s="261" t="s">
        <v>469</v>
      </c>
      <c r="N8" s="262" t="s">
        <v>470</v>
      </c>
    </row>
    <row r="9" spans="1:16">
      <c r="A9" s="248"/>
      <c r="B9" s="244"/>
      <c r="C9" s="244"/>
      <c r="D9" s="244"/>
      <c r="E9" s="244"/>
      <c r="F9" s="244"/>
      <c r="G9" s="1149" t="s">
        <v>471</v>
      </c>
      <c r="H9" s="1150"/>
      <c r="I9" s="1150"/>
      <c r="J9" s="1151"/>
      <c r="K9" s="263">
        <v>1489486</v>
      </c>
      <c r="L9" s="264">
        <v>62848</v>
      </c>
      <c r="M9" s="265">
        <v>55347</v>
      </c>
      <c r="N9" s="266">
        <v>13.6</v>
      </c>
    </row>
    <row r="10" spans="1:16">
      <c r="A10" s="248"/>
      <c r="B10" s="244"/>
      <c r="C10" s="244"/>
      <c r="D10" s="244"/>
      <c r="E10" s="244"/>
      <c r="F10" s="244"/>
      <c r="G10" s="1149" t="s">
        <v>472</v>
      </c>
      <c r="H10" s="1150"/>
      <c r="I10" s="1150"/>
      <c r="J10" s="1151"/>
      <c r="K10" s="267">
        <v>69329</v>
      </c>
      <c r="L10" s="268">
        <v>2925</v>
      </c>
      <c r="M10" s="269">
        <v>5378</v>
      </c>
      <c r="N10" s="270">
        <v>-45.6</v>
      </c>
    </row>
    <row r="11" spans="1:16" ht="13.5" customHeight="1">
      <c r="A11" s="248"/>
      <c r="B11" s="244"/>
      <c r="C11" s="244"/>
      <c r="D11" s="244"/>
      <c r="E11" s="244"/>
      <c r="F11" s="244"/>
      <c r="G11" s="1149" t="s">
        <v>473</v>
      </c>
      <c r="H11" s="1150"/>
      <c r="I11" s="1150"/>
      <c r="J11" s="1151"/>
      <c r="K11" s="267">
        <v>280920</v>
      </c>
      <c r="L11" s="268">
        <v>11853</v>
      </c>
      <c r="M11" s="269">
        <v>7824</v>
      </c>
      <c r="N11" s="270">
        <v>51.5</v>
      </c>
    </row>
    <row r="12" spans="1:16" ht="13.5" customHeight="1">
      <c r="A12" s="248"/>
      <c r="B12" s="244"/>
      <c r="C12" s="244"/>
      <c r="D12" s="244"/>
      <c r="E12" s="244"/>
      <c r="F12" s="244"/>
      <c r="G12" s="1149" t="s">
        <v>474</v>
      </c>
      <c r="H12" s="1150"/>
      <c r="I12" s="1150"/>
      <c r="J12" s="1151"/>
      <c r="K12" s="267" t="s">
        <v>475</v>
      </c>
      <c r="L12" s="268" t="s">
        <v>475</v>
      </c>
      <c r="M12" s="269">
        <v>137</v>
      </c>
      <c r="N12" s="270" t="s">
        <v>475</v>
      </c>
    </row>
    <row r="13" spans="1:16" ht="13.5" customHeight="1">
      <c r="A13" s="248"/>
      <c r="B13" s="244"/>
      <c r="C13" s="244"/>
      <c r="D13" s="244"/>
      <c r="E13" s="244"/>
      <c r="F13" s="244"/>
      <c r="G13" s="1149" t="s">
        <v>476</v>
      </c>
      <c r="H13" s="1150"/>
      <c r="I13" s="1150"/>
      <c r="J13" s="1151"/>
      <c r="K13" s="267" t="s">
        <v>475</v>
      </c>
      <c r="L13" s="268" t="s">
        <v>475</v>
      </c>
      <c r="M13" s="269">
        <v>6</v>
      </c>
      <c r="N13" s="270" t="s">
        <v>475</v>
      </c>
    </row>
    <row r="14" spans="1:16" ht="13.5" customHeight="1">
      <c r="A14" s="248"/>
      <c r="B14" s="244"/>
      <c r="C14" s="244"/>
      <c r="D14" s="244"/>
      <c r="E14" s="244"/>
      <c r="F14" s="244"/>
      <c r="G14" s="1149" t="s">
        <v>477</v>
      </c>
      <c r="H14" s="1150"/>
      <c r="I14" s="1150"/>
      <c r="J14" s="1151"/>
      <c r="K14" s="267">
        <v>61447</v>
      </c>
      <c r="L14" s="268">
        <v>2593</v>
      </c>
      <c r="M14" s="269">
        <v>2598</v>
      </c>
      <c r="N14" s="270">
        <v>-0.2</v>
      </c>
    </row>
    <row r="15" spans="1:16" ht="13.5" customHeight="1">
      <c r="A15" s="248"/>
      <c r="B15" s="244"/>
      <c r="C15" s="244"/>
      <c r="D15" s="244"/>
      <c r="E15" s="244"/>
      <c r="F15" s="244"/>
      <c r="G15" s="1149" t="s">
        <v>478</v>
      </c>
      <c r="H15" s="1150"/>
      <c r="I15" s="1150"/>
      <c r="J15" s="1151"/>
      <c r="K15" s="267">
        <v>28150</v>
      </c>
      <c r="L15" s="268">
        <v>1188</v>
      </c>
      <c r="M15" s="269">
        <v>1203</v>
      </c>
      <c r="N15" s="270">
        <v>-1.2</v>
      </c>
    </row>
    <row r="16" spans="1:16">
      <c r="A16" s="248"/>
      <c r="B16" s="244"/>
      <c r="C16" s="244"/>
      <c r="D16" s="244"/>
      <c r="E16" s="244"/>
      <c r="F16" s="244"/>
      <c r="G16" s="1152" t="s">
        <v>479</v>
      </c>
      <c r="H16" s="1153"/>
      <c r="I16" s="1153"/>
      <c r="J16" s="1154"/>
      <c r="K16" s="268">
        <v>-146487</v>
      </c>
      <c r="L16" s="268">
        <v>-6181</v>
      </c>
      <c r="M16" s="269">
        <v>-5188</v>
      </c>
      <c r="N16" s="270">
        <v>19.100000000000001</v>
      </c>
    </row>
    <row r="17" spans="1:16">
      <c r="A17" s="248"/>
      <c r="B17" s="244"/>
      <c r="C17" s="244"/>
      <c r="D17" s="244"/>
      <c r="E17" s="244"/>
      <c r="F17" s="244"/>
      <c r="G17" s="1152" t="s">
        <v>165</v>
      </c>
      <c r="H17" s="1153"/>
      <c r="I17" s="1153"/>
      <c r="J17" s="1154"/>
      <c r="K17" s="268">
        <v>1782845</v>
      </c>
      <c r="L17" s="268">
        <v>75226</v>
      </c>
      <c r="M17" s="269">
        <v>67305</v>
      </c>
      <c r="N17" s="270">
        <v>11.8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44" t="s">
        <v>484</v>
      </c>
      <c r="H21" s="1145"/>
      <c r="I21" s="1145"/>
      <c r="J21" s="1146"/>
      <c r="K21" s="280">
        <v>6.92</v>
      </c>
      <c r="L21" s="281">
        <v>6.27</v>
      </c>
      <c r="M21" s="282">
        <v>0.65</v>
      </c>
      <c r="N21" s="249"/>
      <c r="O21" s="283"/>
      <c r="P21" s="279"/>
    </row>
    <row r="22" spans="1:16" s="284" customFormat="1">
      <c r="A22" s="279"/>
      <c r="B22" s="249"/>
      <c r="C22" s="249"/>
      <c r="D22" s="249"/>
      <c r="E22" s="249"/>
      <c r="F22" s="249"/>
      <c r="G22" s="1144" t="s">
        <v>485</v>
      </c>
      <c r="H22" s="1145"/>
      <c r="I22" s="1145"/>
      <c r="J22" s="1146"/>
      <c r="K22" s="285">
        <v>95.4</v>
      </c>
      <c r="L22" s="286">
        <v>97.2</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7" t="s">
        <v>466</v>
      </c>
      <c r="L30" s="254"/>
      <c r="M30" s="255" t="s">
        <v>467</v>
      </c>
      <c r="N30" s="256"/>
    </row>
    <row r="31" spans="1:16">
      <c r="A31" s="248"/>
      <c r="B31" s="244"/>
      <c r="C31" s="244"/>
      <c r="D31" s="244"/>
      <c r="E31" s="244"/>
      <c r="F31" s="244"/>
      <c r="G31" s="257"/>
      <c r="H31" s="258"/>
      <c r="I31" s="258"/>
      <c r="J31" s="259"/>
      <c r="K31" s="1148"/>
      <c r="L31" s="260" t="s">
        <v>468</v>
      </c>
      <c r="M31" s="261" t="s">
        <v>469</v>
      </c>
      <c r="N31" s="262" t="s">
        <v>470</v>
      </c>
    </row>
    <row r="32" spans="1:16" ht="27" customHeight="1">
      <c r="A32" s="248"/>
      <c r="B32" s="244"/>
      <c r="C32" s="244"/>
      <c r="D32" s="244"/>
      <c r="E32" s="244"/>
      <c r="F32" s="244"/>
      <c r="G32" s="1160" t="s">
        <v>489</v>
      </c>
      <c r="H32" s="1161"/>
      <c r="I32" s="1161"/>
      <c r="J32" s="1162"/>
      <c r="K32" s="294">
        <v>440687</v>
      </c>
      <c r="L32" s="294">
        <v>18594</v>
      </c>
      <c r="M32" s="295">
        <v>29478</v>
      </c>
      <c r="N32" s="296">
        <v>-36.9</v>
      </c>
    </row>
    <row r="33" spans="1:16" ht="13.5" customHeight="1">
      <c r="A33" s="248"/>
      <c r="B33" s="244"/>
      <c r="C33" s="244"/>
      <c r="D33" s="244"/>
      <c r="E33" s="244"/>
      <c r="F33" s="244"/>
      <c r="G33" s="1160" t="s">
        <v>490</v>
      </c>
      <c r="H33" s="1161"/>
      <c r="I33" s="1161"/>
      <c r="J33" s="1162"/>
      <c r="K33" s="294" t="s">
        <v>475</v>
      </c>
      <c r="L33" s="294" t="s">
        <v>475</v>
      </c>
      <c r="M33" s="295" t="s">
        <v>475</v>
      </c>
      <c r="N33" s="296" t="s">
        <v>475</v>
      </c>
    </row>
    <row r="34" spans="1:16" ht="27" customHeight="1">
      <c r="A34" s="248"/>
      <c r="B34" s="244"/>
      <c r="C34" s="244"/>
      <c r="D34" s="244"/>
      <c r="E34" s="244"/>
      <c r="F34" s="244"/>
      <c r="G34" s="1160" t="s">
        <v>491</v>
      </c>
      <c r="H34" s="1161"/>
      <c r="I34" s="1161"/>
      <c r="J34" s="1162"/>
      <c r="K34" s="294" t="s">
        <v>475</v>
      </c>
      <c r="L34" s="294" t="s">
        <v>475</v>
      </c>
      <c r="M34" s="295" t="s">
        <v>475</v>
      </c>
      <c r="N34" s="296" t="s">
        <v>475</v>
      </c>
    </row>
    <row r="35" spans="1:16" ht="27" customHeight="1">
      <c r="A35" s="248"/>
      <c r="B35" s="244"/>
      <c r="C35" s="244"/>
      <c r="D35" s="244"/>
      <c r="E35" s="244"/>
      <c r="F35" s="244"/>
      <c r="G35" s="1160" t="s">
        <v>492</v>
      </c>
      <c r="H35" s="1161"/>
      <c r="I35" s="1161"/>
      <c r="J35" s="1162"/>
      <c r="K35" s="294">
        <v>94164</v>
      </c>
      <c r="L35" s="294">
        <v>3973</v>
      </c>
      <c r="M35" s="295">
        <v>9466</v>
      </c>
      <c r="N35" s="296">
        <v>-58</v>
      </c>
    </row>
    <row r="36" spans="1:16" ht="27" customHeight="1">
      <c r="A36" s="248"/>
      <c r="B36" s="244"/>
      <c r="C36" s="244"/>
      <c r="D36" s="244"/>
      <c r="E36" s="244"/>
      <c r="F36" s="244"/>
      <c r="G36" s="1160" t="s">
        <v>493</v>
      </c>
      <c r="H36" s="1161"/>
      <c r="I36" s="1161"/>
      <c r="J36" s="1162"/>
      <c r="K36" s="294">
        <v>290036</v>
      </c>
      <c r="L36" s="294">
        <v>12238</v>
      </c>
      <c r="M36" s="295">
        <v>2568</v>
      </c>
      <c r="N36" s="296">
        <v>376.6</v>
      </c>
    </row>
    <row r="37" spans="1:16" ht="13.5" customHeight="1">
      <c r="A37" s="248"/>
      <c r="B37" s="244"/>
      <c r="C37" s="244"/>
      <c r="D37" s="244"/>
      <c r="E37" s="244"/>
      <c r="F37" s="244"/>
      <c r="G37" s="1160" t="s">
        <v>494</v>
      </c>
      <c r="H37" s="1161"/>
      <c r="I37" s="1161"/>
      <c r="J37" s="1162"/>
      <c r="K37" s="294" t="s">
        <v>475</v>
      </c>
      <c r="L37" s="294" t="s">
        <v>475</v>
      </c>
      <c r="M37" s="295">
        <v>1267</v>
      </c>
      <c r="N37" s="296" t="s">
        <v>475</v>
      </c>
    </row>
    <row r="38" spans="1:16" ht="27" customHeight="1">
      <c r="A38" s="248"/>
      <c r="B38" s="244"/>
      <c r="C38" s="244"/>
      <c r="D38" s="244"/>
      <c r="E38" s="244"/>
      <c r="F38" s="244"/>
      <c r="G38" s="1163" t="s">
        <v>495</v>
      </c>
      <c r="H38" s="1164"/>
      <c r="I38" s="1164"/>
      <c r="J38" s="1165"/>
      <c r="K38" s="297" t="s">
        <v>475</v>
      </c>
      <c r="L38" s="297" t="s">
        <v>475</v>
      </c>
      <c r="M38" s="298">
        <v>1</v>
      </c>
      <c r="N38" s="299" t="s">
        <v>475</v>
      </c>
      <c r="O38" s="293"/>
    </row>
    <row r="39" spans="1:16">
      <c r="A39" s="248"/>
      <c r="B39" s="244"/>
      <c r="C39" s="244"/>
      <c r="D39" s="244"/>
      <c r="E39" s="244"/>
      <c r="F39" s="244"/>
      <c r="G39" s="1163" t="s">
        <v>496</v>
      </c>
      <c r="H39" s="1164"/>
      <c r="I39" s="1164"/>
      <c r="J39" s="1165"/>
      <c r="K39" s="300">
        <v>-154536</v>
      </c>
      <c r="L39" s="300">
        <v>-6521</v>
      </c>
      <c r="M39" s="301">
        <v>-3176</v>
      </c>
      <c r="N39" s="302">
        <v>105.3</v>
      </c>
      <c r="O39" s="293"/>
    </row>
    <row r="40" spans="1:16" ht="27" customHeight="1">
      <c r="A40" s="248"/>
      <c r="B40" s="244"/>
      <c r="C40" s="244"/>
      <c r="D40" s="244"/>
      <c r="E40" s="244"/>
      <c r="F40" s="244"/>
      <c r="G40" s="1160" t="s">
        <v>497</v>
      </c>
      <c r="H40" s="1161"/>
      <c r="I40" s="1161"/>
      <c r="J40" s="1162"/>
      <c r="K40" s="300">
        <v>-711513</v>
      </c>
      <c r="L40" s="300">
        <v>-30022</v>
      </c>
      <c r="M40" s="301">
        <v>-27766</v>
      </c>
      <c r="N40" s="302">
        <v>8.1</v>
      </c>
      <c r="O40" s="293"/>
    </row>
    <row r="41" spans="1:16">
      <c r="A41" s="248"/>
      <c r="B41" s="244"/>
      <c r="C41" s="244"/>
      <c r="D41" s="244"/>
      <c r="E41" s="244"/>
      <c r="F41" s="244"/>
      <c r="G41" s="1166" t="s">
        <v>276</v>
      </c>
      <c r="H41" s="1167"/>
      <c r="I41" s="1167"/>
      <c r="J41" s="1168"/>
      <c r="K41" s="294">
        <v>-41162</v>
      </c>
      <c r="L41" s="300">
        <v>-1737</v>
      </c>
      <c r="M41" s="301">
        <v>11838</v>
      </c>
      <c r="N41" s="302">
        <v>-114.7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5" t="s">
        <v>466</v>
      </c>
      <c r="J49" s="1157" t="s">
        <v>501</v>
      </c>
      <c r="K49" s="1158"/>
      <c r="L49" s="1158"/>
      <c r="M49" s="1158"/>
      <c r="N49" s="1159"/>
    </row>
    <row r="50" spans="1:14">
      <c r="A50" s="248"/>
      <c r="B50" s="244"/>
      <c r="C50" s="244"/>
      <c r="D50" s="244"/>
      <c r="E50" s="244"/>
      <c r="F50" s="244"/>
      <c r="G50" s="312"/>
      <c r="H50" s="313"/>
      <c r="I50" s="1156"/>
      <c r="J50" s="314" t="s">
        <v>502</v>
      </c>
      <c r="K50" s="315" t="s">
        <v>503</v>
      </c>
      <c r="L50" s="316" t="s">
        <v>504</v>
      </c>
      <c r="M50" s="317" t="s">
        <v>505</v>
      </c>
      <c r="N50" s="318" t="s">
        <v>506</v>
      </c>
    </row>
    <row r="51" spans="1:14">
      <c r="A51" s="248"/>
      <c r="B51" s="244"/>
      <c r="C51" s="244"/>
      <c r="D51" s="244"/>
      <c r="E51" s="244"/>
      <c r="F51" s="244"/>
      <c r="G51" s="310" t="s">
        <v>507</v>
      </c>
      <c r="H51" s="311"/>
      <c r="I51" s="319">
        <v>530320</v>
      </c>
      <c r="J51" s="320">
        <v>22460</v>
      </c>
      <c r="K51" s="321">
        <v>-0.9</v>
      </c>
      <c r="L51" s="322">
        <v>42839</v>
      </c>
      <c r="M51" s="323">
        <v>-13.3</v>
      </c>
      <c r="N51" s="324">
        <v>12.4</v>
      </c>
    </row>
    <row r="52" spans="1:14">
      <c r="A52" s="248"/>
      <c r="B52" s="244"/>
      <c r="C52" s="244"/>
      <c r="D52" s="244"/>
      <c r="E52" s="244"/>
      <c r="F52" s="244"/>
      <c r="G52" s="325"/>
      <c r="H52" s="326" t="s">
        <v>508</v>
      </c>
      <c r="I52" s="327">
        <v>178575</v>
      </c>
      <c r="J52" s="328">
        <v>7563</v>
      </c>
      <c r="K52" s="329">
        <v>-62.8</v>
      </c>
      <c r="L52" s="330">
        <v>22027</v>
      </c>
      <c r="M52" s="331">
        <v>-17.100000000000001</v>
      </c>
      <c r="N52" s="332">
        <v>-45.7</v>
      </c>
    </row>
    <row r="53" spans="1:14">
      <c r="A53" s="248"/>
      <c r="B53" s="244"/>
      <c r="C53" s="244"/>
      <c r="D53" s="244"/>
      <c r="E53" s="244"/>
      <c r="F53" s="244"/>
      <c r="G53" s="310" t="s">
        <v>509</v>
      </c>
      <c r="H53" s="311"/>
      <c r="I53" s="319">
        <v>528740</v>
      </c>
      <c r="J53" s="320">
        <v>22335</v>
      </c>
      <c r="K53" s="321">
        <v>-0.6</v>
      </c>
      <c r="L53" s="322">
        <v>46819</v>
      </c>
      <c r="M53" s="323">
        <v>9.3000000000000007</v>
      </c>
      <c r="N53" s="324">
        <v>-9.9</v>
      </c>
    </row>
    <row r="54" spans="1:14">
      <c r="A54" s="248"/>
      <c r="B54" s="244"/>
      <c r="C54" s="244"/>
      <c r="D54" s="244"/>
      <c r="E54" s="244"/>
      <c r="F54" s="244"/>
      <c r="G54" s="325"/>
      <c r="H54" s="326" t="s">
        <v>508</v>
      </c>
      <c r="I54" s="327">
        <v>260500</v>
      </c>
      <c r="J54" s="328">
        <v>11004</v>
      </c>
      <c r="K54" s="329">
        <v>45.5</v>
      </c>
      <c r="L54" s="330">
        <v>24121</v>
      </c>
      <c r="M54" s="331">
        <v>9.5</v>
      </c>
      <c r="N54" s="332">
        <v>36</v>
      </c>
    </row>
    <row r="55" spans="1:14">
      <c r="A55" s="248"/>
      <c r="B55" s="244"/>
      <c r="C55" s="244"/>
      <c r="D55" s="244"/>
      <c r="E55" s="244"/>
      <c r="F55" s="244"/>
      <c r="G55" s="310" t="s">
        <v>510</v>
      </c>
      <c r="H55" s="311"/>
      <c r="I55" s="319">
        <v>1031277</v>
      </c>
      <c r="J55" s="320">
        <v>43378</v>
      </c>
      <c r="K55" s="321">
        <v>94.2</v>
      </c>
      <c r="L55" s="322">
        <v>53270</v>
      </c>
      <c r="M55" s="323">
        <v>13.8</v>
      </c>
      <c r="N55" s="324">
        <v>80.400000000000006</v>
      </c>
    </row>
    <row r="56" spans="1:14">
      <c r="A56" s="248"/>
      <c r="B56" s="244"/>
      <c r="C56" s="244"/>
      <c r="D56" s="244"/>
      <c r="E56" s="244"/>
      <c r="F56" s="244"/>
      <c r="G56" s="325"/>
      <c r="H56" s="326" t="s">
        <v>508</v>
      </c>
      <c r="I56" s="327">
        <v>622924</v>
      </c>
      <c r="J56" s="328">
        <v>26202</v>
      </c>
      <c r="K56" s="329">
        <v>138.1</v>
      </c>
      <c r="L56" s="330">
        <v>24316</v>
      </c>
      <c r="M56" s="331">
        <v>0.8</v>
      </c>
      <c r="N56" s="332">
        <v>137.30000000000001</v>
      </c>
    </row>
    <row r="57" spans="1:14">
      <c r="A57" s="248"/>
      <c r="B57" s="244"/>
      <c r="C57" s="244"/>
      <c r="D57" s="244"/>
      <c r="E57" s="244"/>
      <c r="F57" s="244"/>
      <c r="G57" s="310" t="s">
        <v>511</v>
      </c>
      <c r="H57" s="311"/>
      <c r="I57" s="319">
        <v>923373</v>
      </c>
      <c r="J57" s="320">
        <v>38849</v>
      </c>
      <c r="K57" s="321">
        <v>-10.4</v>
      </c>
      <c r="L57" s="322">
        <v>53292</v>
      </c>
      <c r="M57" s="323">
        <v>0</v>
      </c>
      <c r="N57" s="324">
        <v>-10.4</v>
      </c>
    </row>
    <row r="58" spans="1:14">
      <c r="A58" s="248"/>
      <c r="B58" s="244"/>
      <c r="C58" s="244"/>
      <c r="D58" s="244"/>
      <c r="E58" s="244"/>
      <c r="F58" s="244"/>
      <c r="G58" s="325"/>
      <c r="H58" s="326" t="s">
        <v>508</v>
      </c>
      <c r="I58" s="327">
        <v>720382</v>
      </c>
      <c r="J58" s="328">
        <v>30309</v>
      </c>
      <c r="K58" s="329">
        <v>15.7</v>
      </c>
      <c r="L58" s="330">
        <v>28900</v>
      </c>
      <c r="M58" s="331">
        <v>18.899999999999999</v>
      </c>
      <c r="N58" s="332">
        <v>-3.2</v>
      </c>
    </row>
    <row r="59" spans="1:14">
      <c r="A59" s="248"/>
      <c r="B59" s="244"/>
      <c r="C59" s="244"/>
      <c r="D59" s="244"/>
      <c r="E59" s="244"/>
      <c r="F59" s="244"/>
      <c r="G59" s="310" t="s">
        <v>512</v>
      </c>
      <c r="H59" s="311"/>
      <c r="I59" s="319">
        <v>1249946</v>
      </c>
      <c r="J59" s="320">
        <v>52740</v>
      </c>
      <c r="K59" s="321">
        <v>35.799999999999997</v>
      </c>
      <c r="L59" s="322">
        <v>49919</v>
      </c>
      <c r="M59" s="323">
        <v>-6.3</v>
      </c>
      <c r="N59" s="324">
        <v>42.1</v>
      </c>
    </row>
    <row r="60" spans="1:14">
      <c r="A60" s="248"/>
      <c r="B60" s="244"/>
      <c r="C60" s="244"/>
      <c r="D60" s="244"/>
      <c r="E60" s="244"/>
      <c r="F60" s="244"/>
      <c r="G60" s="325"/>
      <c r="H60" s="326" t="s">
        <v>508</v>
      </c>
      <c r="I60" s="333">
        <v>1144576</v>
      </c>
      <c r="J60" s="328">
        <v>48294</v>
      </c>
      <c r="K60" s="329">
        <v>59.3</v>
      </c>
      <c r="L60" s="330">
        <v>26398</v>
      </c>
      <c r="M60" s="331">
        <v>-8.6999999999999993</v>
      </c>
      <c r="N60" s="332">
        <v>68</v>
      </c>
    </row>
    <row r="61" spans="1:14">
      <c r="A61" s="248"/>
      <c r="B61" s="244"/>
      <c r="C61" s="244"/>
      <c r="D61" s="244"/>
      <c r="E61" s="244"/>
      <c r="F61" s="244"/>
      <c r="G61" s="310" t="s">
        <v>513</v>
      </c>
      <c r="H61" s="334"/>
      <c r="I61" s="335">
        <v>852731</v>
      </c>
      <c r="J61" s="336">
        <v>35952</v>
      </c>
      <c r="K61" s="337">
        <v>23.6</v>
      </c>
      <c r="L61" s="338">
        <v>49228</v>
      </c>
      <c r="M61" s="339">
        <v>0.7</v>
      </c>
      <c r="N61" s="324">
        <v>22.9</v>
      </c>
    </row>
    <row r="62" spans="1:14">
      <c r="A62" s="248"/>
      <c r="B62" s="244"/>
      <c r="C62" s="244"/>
      <c r="D62" s="244"/>
      <c r="E62" s="244"/>
      <c r="F62" s="244"/>
      <c r="G62" s="325"/>
      <c r="H62" s="326" t="s">
        <v>508</v>
      </c>
      <c r="I62" s="327">
        <v>585391</v>
      </c>
      <c r="J62" s="328">
        <v>24674</v>
      </c>
      <c r="K62" s="329">
        <v>39.200000000000003</v>
      </c>
      <c r="L62" s="330">
        <v>25152</v>
      </c>
      <c r="M62" s="331">
        <v>0.7</v>
      </c>
      <c r="N62" s="332">
        <v>38.5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00" zoomScaleSheetLayoutView="10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00" zoomScaleSheetLayoutView="10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30.92</v>
      </c>
      <c r="G47" s="12">
        <v>34.619999999999997</v>
      </c>
      <c r="H47" s="12">
        <v>36.04</v>
      </c>
      <c r="I47" s="12">
        <v>40.36</v>
      </c>
      <c r="J47" s="13">
        <v>40.659999999999997</v>
      </c>
    </row>
    <row r="48" spans="2:10" ht="57.75" customHeight="1">
      <c r="B48" s="14"/>
      <c r="C48" s="1171" t="s">
        <v>4</v>
      </c>
      <c r="D48" s="1171"/>
      <c r="E48" s="1172"/>
      <c r="F48" s="15">
        <v>6.82</v>
      </c>
      <c r="G48" s="16">
        <v>8.6300000000000008</v>
      </c>
      <c r="H48" s="16">
        <v>8.89</v>
      </c>
      <c r="I48" s="16">
        <v>4.87</v>
      </c>
      <c r="J48" s="17">
        <v>8.36</v>
      </c>
    </row>
    <row r="49" spans="2:10" ht="57.75" customHeight="1" thickBot="1">
      <c r="B49" s="18"/>
      <c r="C49" s="1173" t="s">
        <v>5</v>
      </c>
      <c r="D49" s="1173"/>
      <c r="E49" s="1174"/>
      <c r="F49" s="19">
        <v>1.22</v>
      </c>
      <c r="G49" s="20">
        <v>1.79</v>
      </c>
      <c r="H49" s="20" t="s">
        <v>520</v>
      </c>
      <c r="I49" s="20" t="s">
        <v>521</v>
      </c>
      <c r="J49" s="21">
        <v>5.01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圭一</cp:lastModifiedBy>
  <cp:lastPrinted>2017-04-19T08:07:31Z</cp:lastPrinted>
  <dcterms:created xsi:type="dcterms:W3CDTF">2017-02-15T15:37:27Z</dcterms:created>
  <dcterms:modified xsi:type="dcterms:W3CDTF">2017-04-26T01:24:02Z</dcterms:modified>
  <cp:category/>
</cp:coreProperties>
</file>