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BW35" i="9"/>
  <c r="AM35" i="9"/>
  <c r="C35" i="9"/>
  <c r="BW34" i="9"/>
  <c r="C34" i="9"/>
  <c r="CO34" i="9" l="1"/>
  <c r="CO35" i="9" s="1"/>
  <c r="U34" i="9"/>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<sst xmlns="http://schemas.openxmlformats.org/spreadsheetml/2006/main" count="998" uniqueCount="540">
  <si>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</si>
  <si>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</si>
  <si>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</si>
  <si>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</si>
  <si>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</si>
  <si>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</si>
  <si>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</si>
  <si>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</si>
  <si>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</si>
  <si>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</si>
  <si>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</si>
  <si>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</si>
  <si>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</si>
  <si>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</si>
  <si>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</si>
  <si>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</si>
  <si>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</si>
  <si>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</si>
  <si>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</si>
  <si>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</si>
  <si>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</si>
  <si>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</si>
  <si>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</si>
  <si>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</si>
  <si>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</si>
  <si>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</si>
  <si>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</si>
  <si>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</si>
  <si>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</si>
  <si>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</si>
  <si>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</si>
  <si>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</si>
  <si>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</si>
  <si>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</si>
  <si>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</si>
  <si>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</si>
  <si>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</si>
  <si>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</si>
  <si>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</si>
  <si>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</si>
  <si>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</si>
  <si>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</si>
  <si>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</si>
  <si>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</si>
  <si>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</si>
  <si>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</si>
  <si>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</si>
  <si>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</si>
  <si>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</si>
  <si>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</si>
  <si>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</si>
  <si>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</si>
  <si>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</si>
  <si>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</si>
  <si>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</si>
  <si>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</si>
  <si>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</si>
  <si>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</si>
  <si>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</si>
  <si>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</si>
  <si>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</si>
  <si>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</si>
  <si>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</si>
  <si>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</si>
  <si>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</si>
  <si>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</si>
  <si>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</si>
  <si>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</si>
  <si>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</si>
  <si>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</si>
  <si>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</si>
  <si>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</si>
  <si>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</si>
  <si>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</si>
  <si>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</si>
  <si>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</si>
  <si>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</si>
  <si>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</si>
  <si>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</si>
  <si>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</si>
  <si>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</si>
  <si>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大河原町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</si>
  <si>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</si>
  <si>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</si>
  <si>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</si>
  <si>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</si>
  <si>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</si>
  <si>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</si>
  <si>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</si>
  <si>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</si>
  <si>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</si>
  <si>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</si>
  <si>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</si>
  <si>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</si>
  <si>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</si>
  <si>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</si>
  <si>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</si>
  <si>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</si>
  <si>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</si>
  <si>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</si>
  <si>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</si>
  <si>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</si>
  <si>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</si>
  <si>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</si>
  <si>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</si>
  <si>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</si>
  <si>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</si>
  <si>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</si>
  <si>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</si>
  <si>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</si>
  <si>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</si>
  <si>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</si>
  <si>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</si>
  <si>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</si>
  <si>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</si>
  <si>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</si>
  <si>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</si>
  <si>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</si>
  <si>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</si>
  <si>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</si>
  <si>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</si>
  <si>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</si>
  <si>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</si>
  <si>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</si>
  <si>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</si>
  <si>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</si>
  <si>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</si>
  <si>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</si>
  <si>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</si>
  <si>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</si>
  <si>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</si>
  <si>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</si>
  <si>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</si>
  <si>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</si>
  <si>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</si>
  <si>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</si>
  <si>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</si>
  <si>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</si>
  <si>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</si>
  <si>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</si>
  <si>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</si>
  <si>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</si>
  <si>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</si>
  <si>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</si>
  <si>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</si>
  <si>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</si>
  <si>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</si>
  <si>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</si>
  <si>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</si>
  <si>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</si>
  <si>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</si>
  <si>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</si>
  <si>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</si>
  <si>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</si>
  <si>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</si>
  <si>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</si>
  <si>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</si>
  <si>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</si>
  <si>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</si>
  <si>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</si>
  <si>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</si>
  <si>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</si>
  <si>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</si>
  <si>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</si>
  <si>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</si>
  <si>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</si>
  <si>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</si>
  <si>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</si>
  <si>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</si>
  <si>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</si>
  <si>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</si>
  <si>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</si>
  <si>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</si>
  <si>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</si>
  <si>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</si>
  <si>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</si>
  <si>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</si>
  <si>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</si>
  <si>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</si>
  <si>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</si>
  <si>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</si>
  <si>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</si>
  <si>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</si>
  <si>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</si>
  <si>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</si>
  <si>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</si>
  <si>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</si>
  <si>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</si>
  <si>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</si>
  <si>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</si>
  <si>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</si>
  <si>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</si>
  <si>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</si>
  <si>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</si>
  <si>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宮城県大河原町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</si>
  <si>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</si>
  <si>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</si>
  <si>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</si>
  <si>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</si>
  <si>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</si>
  <si>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</si>
  <si>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</si>
  <si>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</si>
  <si>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</si>
  <si>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</si>
  <si>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</si>
  <si>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</si>
  <si>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</si>
  <si>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</si>
  <si>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</si>
  <si>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</si>
  <si>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</si>
  <si>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</si>
  <si>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</si>
  <si>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</si>
  <si>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</si>
  <si>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</si>
  <si>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</si>
  <si>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</si>
  <si>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</si>
  <si>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</si>
  <si>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</si>
  <si>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</si>
  <si>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</si>
  <si>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</si>
  <si>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</si>
  <si>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</si>
  <si>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</si>
  <si>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</si>
  <si>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</si>
  <si>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</si>
  <si>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</si>
  <si>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</si>
  <si>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</si>
  <si>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</si>
  <si>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</si>
  <si>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</si>
  <si>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</si>
  <si>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</si>
  <si>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</si>
  <si>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</si>
  <si>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</si>
  <si>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</si>
  <si>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</si>
  <si>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</si>
  <si>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</si>
  <si>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</si>
  <si>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</si>
  <si>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</si>
  <si>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</si>
  <si>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</si>
  <si>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</si>
  <si>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</si>
  <si>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</si>
  <si>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</si>
  <si>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</si>
  <si>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</si>
  <si>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</si>
  <si>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</si>
  <si>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</si>
  <si>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</si>
  <si>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</si>
  <si>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</si>
  <si>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</si>
  <si>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</si>
  <si>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</si>
  <si>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</si>
  <si>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</si>
  <si>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</si>
  <si>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</si>
  <si>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</si>
  <si>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</si>
  <si>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</si>
  <si>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</si>
  <si>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</si>
  <si>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</si>
  <si>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</si>
  <si>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</si>
  <si>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</si>
  <si>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</si>
  <si>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</si>
  <si>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</si>
  <si>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</si>
  <si>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</si>
  <si>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</si>
  <si>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</si>
  <si>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</si>
  <si>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</si>
  <si>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</si>
  <si>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</si>
  <si>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</si>
  <si>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</si>
  <si>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</si>
  <si>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</si>
  <si>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</si>
  <si>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</si>
  <si>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</si>
  <si>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</si>
  <si>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</si>
  <si>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</si>
  <si>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</si>
  <si>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</si>
  <si>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</si>
  <si>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</si>
  <si>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</si>
  <si>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</si>
  <si>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</si>
  <si>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</si>
  <si>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</si>
  <si>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</si>
  <si>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</si>
  <si>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</si>
  <si>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</si>
  <si>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</si>
  <si>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</si>
  <si>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</si>
  <si>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</si>
  <si>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</si>
  <si>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</si>
  <si>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</si>
  <si>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</si>
  <si>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</si>
  <si>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</si>
  <si>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</si>
  <si>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</si>
  <si>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</si>
  <si>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</si>
  <si>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</si>
  <si>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</si>
  <si>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</si>
  <si>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</si>
  <si>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</si>
  <si>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</si>
  <si>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</si>
  <si>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</si>
  <si>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</si>
  <si>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</si>
  <si>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</si>
  <si>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</si>
  <si>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</si>
  <si>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</si>
  <si>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</si>
  <si>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</si>
  <si>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</si>
  <si>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</si>
  <si>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宮城県大河原町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</si>
  <si>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</si>
  <si>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</si>
  <si>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</si>
  <si>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</si>
  <si>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</si>
  <si>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</si>
  <si>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</si>
  <si>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</si>
  <si>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</si>
  <si>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</si>
  <si>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</si>
  <si>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</si>
  <si>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</si>
  <si>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</si>
  <si>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</si>
  <si>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</si>
  <si>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</si>
  <si>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</si>
  <si>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</si>
  <si>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</si>
  <si>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</si>
  <si>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</si>
  <si>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</si>
  <si>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</si>
  <si>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</si>
  <si>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</si>
  <si>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</si>
  <si>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</si>
  <si>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</si>
  <si>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</si>
  <si>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</si>
  <si>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</si>
  <si>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</si>
  <si>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</si>
  <si>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</si>
  <si>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</si>
  <si>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</si>
  <si>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</si>
  <si>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地方卸売市場事業特別会計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</si>
  <si>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</si>
  <si>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</si>
  <si>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</si>
  <si>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</si>
  <si>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</si>
  <si>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</si>
  <si>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</si>
  <si>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</si>
  <si>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</si>
  <si>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</si>
  <si>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</si>
  <si>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</si>
  <si>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</si>
  <si>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</si>
  <si>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</si>
  <si>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</si>
  <si>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</si>
  <si>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</si>
  <si>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</si>
  <si>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</si>
  <si>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</si>
  <si>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</si>
  <si>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</si>
  <si>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</si>
  <si>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</si>
  <si>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</si>
  <si>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</si>
  <si>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</si>
  <si>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</si>
  <si>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</si>
  <si>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</si>
  <si>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</si>
  <si>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</si>
  <si>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</si>
  <si>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</si>
  <si>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</si>
  <si>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</si>
  <si>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</si>
  <si>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</si>
  <si>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</si>
  <si>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</si>
  <si>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</si>
  <si>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</si>
  <si>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</si>
  <si>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</si>
  <si>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</si>
  <si>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</si>
  <si>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</si>
  <si>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</si>
  <si>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</si>
  <si>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</si>
  <si>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</si>
  <si>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</si>
  <si>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</si>
  <si>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</si>
  <si>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</si>
  <si>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</si>
  <si>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</si>
  <si>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</si>
  <si>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</si>
  <si>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</si>
  <si>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</si>
  <si>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</si>
  <si>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</si>
  <si>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</si>
  <si>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</si>
  <si>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</si>
  <si>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</si>
  <si>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</si>
  <si>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</si>
  <si>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</si>
  <si>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</si>
  <si>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</si>
  <si>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</si>
  <si>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</si>
  <si>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</si>
  <si>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</si>
  <si>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</si>
  <si>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</si>
  <si>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</si>
  <si>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</si>
  <si>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</si>
  <si>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</si>
  <si>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</si>
  <si>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</si>
  <si>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</si>
  <si>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</si>
  <si>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</si>
  <si>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</si>
  <si>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</si>
  <si>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</si>
  <si>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</si>
  <si>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</si>
  <si>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</si>
  <si>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</si>
  <si>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</si>
  <si>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</si>
  <si>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</si>
  <si>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</si>
  <si>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</si>
  <si>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</si>
  <si>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</si>
  <si>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</si>
  <si>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</si>
  <si>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</si>
  <si>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</si>
  <si>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</si>
  <si>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</si>
  <si>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</si>
  <si>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</si>
  <si>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</si>
  <si>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</si>
  <si>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</si>
  <si>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</si>
  <si>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</si>
  <si>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</si>
  <si>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</si>
  <si>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</si>
  <si>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</si>
  <si>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</si>
  <si>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</si>
  <si>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</si>
  <si>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</si>
  <si>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</si>
  <si>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</si>
  <si>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</si>
  <si>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</si>
  <si>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</si>
  <si>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</si>
  <si>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</si>
  <si>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</si>
  <si>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</si>
  <si>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</si>
  <si>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</si>
  <si>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</si>
  <si>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2.23</t>
  </si>
  <si>
    <t>水道事業会計</t>
  </si>
  <si>
    <t>一般会計</t>
  </si>
  <si>
    <t>公共下水道事業特別会計</t>
  </si>
  <si>
    <t>国民健康保険特別会計</t>
  </si>
  <si>
    <t>介護保険特別会計</t>
  </si>
  <si>
    <t>後期高齢者医療特別会計</t>
  </si>
  <si>
    <t>地方卸売市場事業特別会計</t>
  </si>
  <si>
    <t>その他会計（赤字）</t>
  </si>
  <si>
    <t>その他会計（黒字）</t>
  </si>
  <si>
    <t>まちづくりオーガ</t>
    <phoneticPr fontId="2"/>
  </si>
  <si>
    <t>仙南青果</t>
    <rPh sb="0" eb="2">
      <t>センナン</t>
    </rPh>
    <rPh sb="2" eb="4">
      <t>セイカ</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</si>
  <si>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</si>
  <si>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宮城県非常勤消防団員補償報酬組合</t>
    <rPh sb="0" eb="3">
      <t>ミヤギケン</t>
    </rPh>
    <rPh sb="3" eb="6">
      <t>ヒジョウキン</t>
    </rPh>
    <rPh sb="6" eb="9">
      <t>ショウボウダン</t>
    </rPh>
    <rPh sb="9" eb="10">
      <t>イン</t>
    </rPh>
    <rPh sb="10" eb="12">
      <t>ホショウ</t>
    </rPh>
    <rPh sb="12" eb="14">
      <t>ホウシュウ</t>
    </rPh>
    <rPh sb="14" eb="16">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</si>
  <si>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</si>
  <si>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</si>
  <si>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みやぎ県南中核病院企業団</t>
    <rPh sb="3" eb="5">
      <t>ケンナン</t>
    </rPh>
    <rPh sb="5" eb="7">
      <t>チュウカク</t>
    </rPh>
    <rPh sb="7" eb="9">
      <t>ビョウイン</t>
    </rPh>
    <rPh sb="9" eb="11">
      <t>キギョウ</t>
    </rPh>
    <rPh sb="11" eb="12">
      <t>ダン</t>
    </rPh>
    <phoneticPr fontId="2"/>
  </si>
  <si>
    <t>△852</t>
    <phoneticPr fontId="2"/>
  </si>
  <si>
    <t>宮城県後期高齢者医療広域連合</t>
    <rPh sb="0" eb="3">
      <t>ミヤギケン</t>
    </rPh>
    <rPh sb="3" eb="5">
      <t>コウキ</t>
    </rPh>
    <rPh sb="5" eb="7">
      <t>コウレイ</t>
    </rPh>
    <rPh sb="7" eb="8">
      <t>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</si>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</sst>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calcChain" Target="calcChain.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sharedStrings" Target="sharedString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19643</c:v>
                </c:pt>
                <c:pt idx="1">
                  <c:v>22672</c:v>
                </c:pt>
                <c:pt idx="2">
                  <c:v>22460</c:v>
                </c:pt>
                <c:pt idx="3">
                  <c:v>22335</c:v>
                </c:pt>
                <c:pt idx="4">
                  <c:v>43378</c:v>
                </c:pt>
              </c:numCache>
            </c:numRef>
          </c:val>
          <c:smooth val="0"/>
        </c:ser>
        <c:dLbls>
          <c:showLegendKey val="0"/>
          <c:showVal val="0"/>
          <c:showCatName val="0"/>
          <c:showSerName val="0"/>
          <c:showPercent val="0"/>
          <c:showBubbleSize val="0"/>
        </c:dLbls>
        <c:marker val="1"/>
        <c:smooth val="0"/>
        <c:axId val="427070208"/>
        <c:axId val="427072128"/>
      </c:lineChart>
      <c:catAx>
        <c:axId val="427070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7072128"/>
        <c:crosses val="autoZero"/>
        <c:auto val="1"/>
        <c:lblAlgn val="ctr"/>
        <c:lblOffset val="100"/>
        <c:tickLblSkip val="1"/>
        <c:tickMarkSkip val="1"/>
        <c:noMultiLvlLbl val="0"/>
      </c:catAx>
      <c:valAx>
        <c:axId val="4270721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7070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4.55</c:v>
                </c:pt>
                <c:pt idx="1">
                  <c:v>5.32</c:v>
                </c:pt>
                <c:pt idx="2">
                  <c:v>6.82</c:v>
                </c:pt>
                <c:pt idx="3">
                  <c:v>8.6300000000000008</c:v>
                </c:pt>
                <c:pt idx="4">
                  <c:v>8.89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21.47</c:v>
                </c:pt>
                <c:pt idx="1">
                  <c:v>27.27</c:v>
                </c:pt>
                <c:pt idx="2">
                  <c:v>30.92</c:v>
                </c:pt>
                <c:pt idx="3">
                  <c:v>34.619999999999997</c:v>
                </c:pt>
                <c:pt idx="4">
                  <c:v>36.04</c:v>
                </c:pt>
              </c:numCache>
            </c:numRef>
          </c:val>
        </c:ser>
        <c:dLbls>
          <c:showLegendKey val="0"/>
          <c:showVal val="0"/>
          <c:showCatName val="0"/>
          <c:showSerName val="0"/>
          <c:showPercent val="0"/>
          <c:showBubbleSize val="0"/>
        </c:dLbls>
        <c:gapWidth val="250"/>
        <c:overlap val="100"/>
        <c:axId val="427672320"/>
        <c:axId val="427674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4.83</c:v>
                </c:pt>
                <c:pt idx="1">
                  <c:v>4.59</c:v>
                </c:pt>
                <c:pt idx="2">
                  <c:v>1.22</c:v>
                </c:pt>
                <c:pt idx="3">
                  <c:v>1.79</c:v>
                </c:pt>
                <c:pt idx="4">
                  <c:v>-2.23</c:v>
                </c:pt>
              </c:numCache>
            </c:numRef>
          </c:val>
          <c:smooth val="0"/>
        </c:ser>
        <c:dLbls>
          <c:showLegendKey val="0"/>
          <c:showVal val="0"/>
          <c:showCatName val="0"/>
          <c:showSerName val="0"/>
          <c:showPercent val="0"/>
          <c:showBubbleSize val="0"/>
        </c:dLbls>
        <c:marker val="1"/>
        <c:smooth val="0"/>
        <c:axId val="427672320"/>
        <c:axId val="427674240"/>
      </c:lineChart>
      <c:catAx>
        <c:axId val="42767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7674240"/>
        <c:crosses val="autoZero"/>
        <c:auto val="1"/>
        <c:lblAlgn val="ctr"/>
        <c:lblOffset val="100"/>
        <c:tickLblSkip val="1"/>
        <c:tickMarkSkip val="1"/>
        <c:noMultiLvlLbl val="0"/>
      </c:catAx>
      <c:valAx>
        <c:axId val="427674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67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0.02</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0.12</c:v>
                </c:pt>
                <c:pt idx="4">
                  <c:v>#N/A</c:v>
                </c:pt>
                <c:pt idx="5">
                  <c:v>0.13</c:v>
                </c:pt>
                <c:pt idx="6">
                  <c:v>#N/A</c:v>
                </c:pt>
                <c:pt idx="7">
                  <c:v>0.05</c:v>
                </c:pt>
                <c:pt idx="8">
                  <c:v>#N/A</c:v>
                </c:pt>
                <c:pt idx="9">
                  <c:v>7.0000000000000007E-2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0.95</c:v>
                </c:pt>
                <c:pt idx="2">
                  <c:v>#N/A</c:v>
                </c:pt>
                <c:pt idx="3">
                  <c:v>0.91</c:v>
                </c:pt>
                <c:pt idx="4">
                  <c:v>#N/A</c:v>
                </c:pt>
                <c:pt idx="5">
                  <c:v>1.1299999999999999</c:v>
                </c:pt>
                <c:pt idx="6">
                  <c:v>#N/A</c:v>
                </c:pt>
                <c:pt idx="7">
                  <c:v>1.19</c:v>
                </c:pt>
                <c:pt idx="8">
                  <c:v>#N/A</c:v>
                </c:pt>
                <c:pt idx="9">
                  <c:v>1.06</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1.93</c:v>
                </c:pt>
                <c:pt idx="2">
                  <c:v>#N/A</c:v>
                </c:pt>
                <c:pt idx="3">
                  <c:v>2.63</c:v>
                </c:pt>
                <c:pt idx="4">
                  <c:v>#N/A</c:v>
                </c:pt>
                <c:pt idx="5">
                  <c:v>2.2000000000000002</c:v>
                </c:pt>
                <c:pt idx="6">
                  <c:v>#N/A</c:v>
                </c:pt>
                <c:pt idx="7">
                  <c:v>3.25</c:v>
                </c:pt>
                <c:pt idx="8">
                  <c:v>#N/A</c:v>
                </c:pt>
                <c:pt idx="9">
                  <c:v>3.4</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0.22</c:v>
                </c:pt>
                <c:pt idx="2">
                  <c:v>#N/A</c:v>
                </c:pt>
                <c:pt idx="3">
                  <c:v>0.24</c:v>
                </c:pt>
                <c:pt idx="4">
                  <c:v>#N/A</c:v>
                </c:pt>
                <c:pt idx="5">
                  <c:v>1.1100000000000001</c:v>
                </c:pt>
                <c:pt idx="6">
                  <c:v>#N/A</c:v>
                </c:pt>
                <c:pt idx="7">
                  <c:v>1.1000000000000001</c:v>
                </c:pt>
                <c:pt idx="8">
                  <c:v>#N/A</c:v>
                </c:pt>
                <c:pt idx="9">
                  <c:v>7.22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4.55</c:v>
                </c:pt>
                <c:pt idx="2">
                  <c:v>#N/A</c:v>
                </c:pt>
                <c:pt idx="3">
                  <c:v>5.32</c:v>
                </c:pt>
                <c:pt idx="4">
                  <c:v>#N/A</c:v>
                </c:pt>
                <c:pt idx="5">
                  <c:v>6.82</c:v>
                </c:pt>
                <c:pt idx="6">
                  <c:v>#N/A</c:v>
                </c:pt>
                <c:pt idx="7">
                  <c:v>8.6300000000000008</c:v>
                </c:pt>
                <c:pt idx="8">
                  <c:v>#N/A</c:v>
                </c:pt>
                <c:pt idx="9">
                  <c:v>8.89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14.37</c:v>
                </c:pt>
                <c:pt idx="2">
                  <c:v>#N/A</c:v>
                </c:pt>
                <c:pt idx="3">
                  <c:v>14.7</c:v>
                </c:pt>
                <c:pt idx="4">
                  <c:v>#N/A</c:v>
                </c:pt>
                <c:pt idx="5">
                  <c:v>0</c:v>
                </c:pt>
                <c:pt idx="6">
                  <c:v>#N/A</c:v>
                </c:pt>
                <c:pt idx="7">
                  <c:v>17.579999999999998</c:v>
                </c:pt>
                <c:pt idx="8">
                  <c:v>#N/A</c:v>
                </c:pt>
                <c:pt idx="9">
                  <c:v>17.59</c:v>
                </c:pt>
              </c:numCache>
            </c:numRef>
          </c:val>
        </c:ser>
        <c:dLbls>
          <c:showLegendKey val="0"/>
          <c:showVal val="0"/>
          <c:showCatName val="0"/>
          <c:showSerName val="0"/>
          <c:showPercent val="0"/>
          <c:showBubbleSize val="0"/>
        </c:dLbls>
        <c:gapWidth val="150"/>
        <c:overlap val="100"/>
        <c:axId val="427903616"/>
        <c:axId val="427909504"/>
      </c:barChart>
      <c:catAx>
        <c:axId val="42790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909504"/>
        <c:crosses val="autoZero"/>
        <c:auto val="1"/>
        <c:lblAlgn val="ctr"/>
        <c:lblOffset val="100"/>
        <c:tickLblSkip val="1"/>
        <c:tickMarkSkip val="1"/>
        <c:noMultiLvlLbl val="0"/>
      </c:catAx>
      <c:valAx>
        <c:axId val="427909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903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914</c:v>
                </c:pt>
                <c:pt idx="5">
                  <c:v>915</c:v>
                </c:pt>
                <c:pt idx="8">
                  <c:v>805</c:v>
                </c:pt>
                <c:pt idx="11">
                  <c:v>824</c:v>
                </c:pt>
                <c:pt idx="14">
                  <c:v>845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401</c:v>
                </c:pt>
                <c:pt idx="3">
                  <c:v>380</c:v>
                </c:pt>
                <c:pt idx="6">
                  <c:v>309</c:v>
                </c:pt>
                <c:pt idx="9">
                  <c:v>266</c:v>
                </c:pt>
                <c:pt idx="12">
                  <c:v>272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162</c:v>
                </c:pt>
                <c:pt idx="3">
                  <c:v>146</c:v>
                </c:pt>
                <c:pt idx="6">
                  <c:v>141</c:v>
                </c:pt>
                <c:pt idx="9">
                  <c:v>104</c:v>
                </c:pt>
                <c:pt idx="12">
                  <c:v>189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590</c:v>
                </c:pt>
                <c:pt idx="3">
                  <c:v>554</c:v>
                </c:pt>
                <c:pt idx="6">
                  <c:v>574</c:v>
                </c:pt>
                <c:pt idx="9">
                  <c:v>559</c:v>
                </c:pt>
                <c:pt idx="12">
                  <c:v>544</c:v>
                </c:pt>
              </c:numCache>
            </c:numRef>
          </c:val>
        </c:ser>
        <c:dLbls>
          <c:showLegendKey val="0"/>
          <c:showVal val="0"/>
          <c:showCatName val="0"/>
          <c:showSerName val="0"/>
          <c:showPercent val="0"/>
          <c:showBubbleSize val="0"/>
        </c:dLbls>
        <c:gapWidth val="100"/>
        <c:overlap val="100"/>
        <c:axId val="430503808"/>
        <c:axId val="430575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239</c:v>
                </c:pt>
                <c:pt idx="2">
                  <c:v>#N/A</c:v>
                </c:pt>
                <c:pt idx="3">
                  <c:v>#N/A</c:v>
                </c:pt>
                <c:pt idx="4">
                  <c:v>165</c:v>
                </c:pt>
                <c:pt idx="5">
                  <c:v>#N/A</c:v>
                </c:pt>
                <c:pt idx="6">
                  <c:v>#N/A</c:v>
                </c:pt>
                <c:pt idx="7">
                  <c:v>219</c:v>
                </c:pt>
                <c:pt idx="8">
                  <c:v>#N/A</c:v>
                </c:pt>
                <c:pt idx="9">
                  <c:v>#N/A</c:v>
                </c:pt>
                <c:pt idx="10">
                  <c:v>105</c:v>
                </c:pt>
                <c:pt idx="11">
                  <c:v>#N/A</c:v>
                </c:pt>
                <c:pt idx="12">
                  <c:v>#N/A</c:v>
                </c:pt>
                <c:pt idx="13">
                  <c:v>160</c:v>
                </c:pt>
                <c:pt idx="14">
                  <c:v>#N/A</c:v>
                </c:pt>
              </c:numCache>
            </c:numRef>
          </c:val>
          <c:smooth val="0"/>
        </c:ser>
        <c:dLbls>
          <c:showLegendKey val="0"/>
          <c:showVal val="0"/>
          <c:showCatName val="0"/>
          <c:showSerName val="0"/>
          <c:showPercent val="0"/>
          <c:showBubbleSize val="0"/>
        </c:dLbls>
        <c:marker val="1"/>
        <c:smooth val="0"/>
        <c:axId val="430503808"/>
        <c:axId val="430575616"/>
      </c:lineChart>
      <c:catAx>
        <c:axId val="43050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0575616"/>
        <c:crosses val="autoZero"/>
        <c:auto val="1"/>
        <c:lblAlgn val="ctr"/>
        <c:lblOffset val="100"/>
        <c:tickLblSkip val="1"/>
        <c:tickMarkSkip val="1"/>
        <c:noMultiLvlLbl val="0"/>
      </c:catAx>
      <c:valAx>
        <c:axId val="430575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50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9271</c:v>
                </c:pt>
                <c:pt idx="5">
                  <c:v>9345</c:v>
                </c:pt>
                <c:pt idx="8">
                  <c:v>9347</c:v>
                </c:pt>
                <c:pt idx="11">
                  <c:v>9369</c:v>
                </c:pt>
                <c:pt idx="14">
                  <c:v>9244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2754</c:v>
                </c:pt>
                <c:pt idx="5">
                  <c:v>2728</c:v>
                </c:pt>
                <c:pt idx="8">
                  <c:v>2287</c:v>
                </c:pt>
                <c:pt idx="11">
                  <c:v>2009</c:v>
                </c:pt>
                <c:pt idx="14">
                  <c:v>1602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1351</c:v>
                </c:pt>
                <c:pt idx="5">
                  <c:v>1761</c:v>
                </c:pt>
                <c:pt idx="8">
                  <c:v>2164</c:v>
                </c:pt>
                <c:pt idx="11">
                  <c:v>2314</c:v>
                </c:pt>
                <c:pt idx="14">
                  <c:v>2423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c:v>
                </c:pt>
                <c:pt idx="3">
                  <c:v>0</c:v>
                </c:pt>
                <c:pt idx="6">
                  <c:v>0</c:v>
                </c:pt>
                <c:pt idx="9">
                  <c:v>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1463</c:v>
                </c:pt>
                <c:pt idx="3">
                  <c:v>1433</c:v>
                </c:pt>
                <c:pt idx="6">
                  <c:v>1371</c:v>
                </c:pt>
                <c:pt idx="9">
                  <c:v>1278</c:v>
                </c:pt>
                <c:pt idx="12">
                  <c:v>1232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6157</c:v>
                </c:pt>
                <c:pt idx="3">
                  <c:v>5848</c:v>
                </c:pt>
                <c:pt idx="6">
                  <c:v>5752</c:v>
                </c:pt>
                <c:pt idx="9">
                  <c:v>5773</c:v>
                </c:pt>
                <c:pt idx="12">
                  <c:v>5646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2951</c:v>
                </c:pt>
                <c:pt idx="3">
                  <c:v>2705</c:v>
                </c:pt>
                <c:pt idx="6">
                  <c:v>2482</c:v>
                </c:pt>
                <c:pt idx="9">
                  <c:v>2185</c:v>
                </c:pt>
                <c:pt idx="12">
                  <c:v>2027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5023</c:v>
                </c:pt>
                <c:pt idx="3">
                  <c:v>5214</c:v>
                </c:pt>
                <c:pt idx="6">
                  <c:v>5215</c:v>
                </c:pt>
                <c:pt idx="9">
                  <c:v>5231</c:v>
                </c:pt>
                <c:pt idx="12">
                  <c:v>5592</c:v>
                </c:pt>
              </c:numCache>
            </c:numRef>
          </c:val>
        </c:ser>
        <c:dLbls>
          <c:showLegendKey val="0"/>
          <c:showVal val="0"/>
          <c:showCatName val="0"/>
          <c:showSerName val="0"/>
          <c:showPercent val="0"/>
          <c:showBubbleSize val="0"/>
        </c:dLbls>
        <c:gapWidth val="100"/>
        <c:overlap val="100"/>
        <c:axId val="443219968"/>
        <c:axId val="443221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2221</c:v>
                </c:pt>
                <c:pt idx="2">
                  <c:v>#N/A</c:v>
                </c:pt>
                <c:pt idx="3">
                  <c:v>#N/A</c:v>
                </c:pt>
                <c:pt idx="4">
                  <c:v>1367</c:v>
                </c:pt>
                <c:pt idx="5">
                  <c:v>#N/A</c:v>
                </c:pt>
                <c:pt idx="6">
                  <c:v>#N/A</c:v>
                </c:pt>
                <c:pt idx="7">
                  <c:v>1021</c:v>
                </c:pt>
                <c:pt idx="8">
                  <c:v>#N/A</c:v>
                </c:pt>
                <c:pt idx="9">
                  <c:v>#N/A</c:v>
                </c:pt>
                <c:pt idx="10">
                  <c:v>776</c:v>
                </c:pt>
                <c:pt idx="11">
                  <c:v>#N/A</c:v>
                </c:pt>
                <c:pt idx="12">
                  <c:v>#N/A</c:v>
                </c:pt>
                <c:pt idx="13">
                  <c:v>1228</c:v>
                </c:pt>
                <c:pt idx="14">
                  <c:v>#N/A</c:v>
                </c:pt>
              </c:numCache>
            </c:numRef>
          </c:val>
          <c:smooth val="0"/>
        </c:ser>
        <c:dLbls>
          <c:showLegendKey val="0"/>
          <c:showVal val="0"/>
          <c:showCatName val="0"/>
          <c:showSerName val="0"/>
          <c:showPercent val="0"/>
          <c:showBubbleSize val="0"/>
        </c:dLbls>
        <c:marker val="1"/>
        <c:smooth val="0"/>
        <c:axId val="443219968"/>
        <c:axId val="443221888"/>
      </c:lineChart>
      <c:catAx>
        <c:axId val="44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3221888"/>
        <c:crosses val="autoZero"/>
        <c:auto val="1"/>
        <c:lblAlgn val="ctr"/>
        <c:lblOffset val="100"/>
        <c:tickLblSkip val="1"/>
        <c:tickMarkSkip val="1"/>
        <c:noMultiLvlLbl val="0"/>
      </c:catAx>
      <c:valAx>
        <c:axId val="443221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21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25</xdr:col>
      <xdr:colOff>254000</xdr:colOff>
      <xdr:row>2</xdr:row>
      <xdr:rowOff>63500</xdr:rowOff>
    </xdr:from>
    <xdr:to>
      <xdr:col>29</xdr:col>
      <xdr:colOff>171450</xdr:colOff>
      <xdr:row>5</xdr:row>
      <xdr:rowOff>107950</xdr:rowOff>
    </xdr:to>
    <xdr:sp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23,774
23,693
25.01
8,252,062
7,774,209
441,308
4,961,797
5,592,404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28.7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災害復旧費が減少したものの普通建設費が増加した。歳入においては、地方交付税が減少するも、地方税が増となったため前年度と同水準となった。</a:t>
          </a:r>
          <a:endParaRPr kumimoji="1" lang="en-US" altLang="ja-JP" sz="1300">
            <a:latin typeface="ＭＳ Ｐゴシック"/>
          </a:endParaRPr>
        </a:p>
        <a:p>
          <a:r>
            <a:rPr kumimoji="1" lang="ja-JP" altLang="en-US" sz="1300">
              <a:latin typeface="ＭＳ Ｐゴシック"/>
            </a:rPr>
            <a:t>　財政力を高めるために、経常的収入である町税の収納率向上に努める。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68439</xdr:rowOff>
    </xdr:to>
    <xdr:cxnSp macro="">
      <xdr:nvCxnSpPr>
        <xdr:cNvPr id="68" name="直線コネクタ 67"/>
        <xdr:cNvCxnSpPr/>
      </xdr:nvCxnSpPr>
      <xdr:spPr>
        <a:xfrm flipV="1">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68439</xdr:rowOff>
    </xdr:from>
    <xdr:to>
      <xdr:col>6</xdr:col>
      <xdr:colOff>0</xdr:colOff>
      <xdr:row>43</xdr:row>
      <xdr:rowOff>68439</xdr:rowOff>
    </xdr:to>
    <xdr:cxnSp macro="">
      <xdr:nvCxnSpPr>
        <xdr:cNvPr id="71" name="直線コネクタ 70"/>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41628</xdr:rowOff>
    </xdr:from>
    <xdr:to>
      <xdr:col>4</xdr:col>
      <xdr:colOff>482600</xdr:colOff>
      <xdr:row>43</xdr:row>
      <xdr:rowOff>68439</xdr:rowOff>
    </xdr:to>
    <xdr:cxnSp macro="">
      <xdr:nvCxnSpPr>
        <xdr:cNvPr id="74" name="直線コネクタ 73"/>
        <xdr:cNvCxnSpPr/>
      </xdr:nvCxnSpPr>
      <xdr:spPr>
        <a:xfrm>
          <a:off x="2336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41628</xdr:rowOff>
    </xdr:to>
    <xdr:cxnSp macro="">
      <xdr:nvCxnSpPr>
        <xdr:cNvPr id="77" name="直線コネクタ 76"/>
        <xdr:cNvCxnSpPr/>
      </xdr:nvCxnSpPr>
      <xdr:spPr>
        <a:xfrm>
          <a:off x="1447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17639</xdr:rowOff>
    </xdr:from>
    <xdr:to>
      <xdr:col>6</xdr:col>
      <xdr:colOff>50800</xdr:colOff>
      <xdr:row>43</xdr:row>
      <xdr:rowOff>119239</xdr:rowOff>
    </xdr:to>
    <xdr:sp textlink="">
      <xdr:nvSpPr>
        <xdr:cNvPr id="89" name="円/楕円 88"/>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104016</xdr:rowOff>
    </xdr:from>
    <xdr:ext cx="736600" cy="259045"/>
    <xdr:sp textlink="">
      <xdr:nvSpPr>
        <xdr:cNvPr id="90" name="テキスト ボックス 89"/>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17639</xdr:rowOff>
    </xdr:from>
    <xdr:to>
      <xdr:col>4</xdr:col>
      <xdr:colOff>533400</xdr:colOff>
      <xdr:row>43</xdr:row>
      <xdr:rowOff>119239</xdr:rowOff>
    </xdr:to>
    <xdr:sp textlink="">
      <xdr:nvSpPr>
        <xdr:cNvPr id="91" name="円/楕円 90"/>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104016</xdr:rowOff>
    </xdr:from>
    <xdr:ext cx="762000" cy="259045"/>
    <xdr:sp textlink="">
      <xdr:nvSpPr>
        <xdr:cNvPr id="92" name="テキスト ボックス 91"/>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162278</xdr:rowOff>
    </xdr:from>
    <xdr:to>
      <xdr:col>3</xdr:col>
      <xdr:colOff>330200</xdr:colOff>
      <xdr:row>43</xdr:row>
      <xdr:rowOff>92428</xdr:rowOff>
    </xdr:to>
    <xdr:sp textlink="">
      <xdr:nvSpPr>
        <xdr:cNvPr id="93" name="円/楕円 92"/>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77205</xdr:rowOff>
    </xdr:from>
    <xdr:ext cx="762000" cy="259045"/>
    <xdr:sp textlink="">
      <xdr:nvSpPr>
        <xdr:cNvPr id="94" name="テキスト ボックス 93"/>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3.5</a:t>
          </a:r>
          <a:r>
            <a:rPr kumimoji="1" lang="ja-JP" altLang="en-US" sz="1300">
              <a:latin typeface="ＭＳ Ｐゴシック"/>
            </a:rPr>
            <a:t>ポイント低下しており、地方交付税が前年度比で</a:t>
          </a:r>
          <a:r>
            <a:rPr kumimoji="1" lang="en-US" altLang="ja-JP" sz="1300">
              <a:latin typeface="ＭＳ Ｐゴシック"/>
            </a:rPr>
            <a:t>118</a:t>
          </a:r>
          <a:r>
            <a:rPr kumimoji="1" lang="ja-JP" altLang="en-US" sz="1300">
              <a:latin typeface="ＭＳ Ｐゴシック"/>
            </a:rPr>
            <a:t>百万円減など一般財源が減る一方で、一部事務組合等の負担金が増となっている。</a:t>
          </a:r>
          <a:endParaRPr kumimoji="1" lang="en-US" altLang="ja-JP" sz="1300">
            <a:latin typeface="ＭＳ Ｐゴシック"/>
          </a:endParaRPr>
        </a:p>
        <a:p>
          <a:r>
            <a:rPr kumimoji="1" lang="ja-JP" altLang="en-US" sz="1300">
              <a:latin typeface="ＭＳ Ｐゴシック"/>
            </a:rPr>
            <a:t>　今後、財政構造の硬直化が強まらないよう、歳入の確保と重点的な事業の選択により効率的な財政運営に努める。</a:t>
          </a:r>
        </a:p>
      </xdr:txBody>
    </xdr:sp>
    <xdr:clientData/>
  </xdr:twoCellAnchor>
  <xdr:oneCellAnchor>
    <xdr:from>
      <xdr:col>1</xdr:col>
      <xdr:colOff>38100</xdr:colOff>
      <xdr:row>54</xdr:row>
      <xdr:rowOff>139700</xdr:rowOff>
    </xdr:from>
    <xdr:ext cx="298543" cy="225703"/>
    <xdr:sp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68326</xdr:rowOff>
    </xdr:from>
    <xdr:to>
      <xdr:col>7</xdr:col>
      <xdr:colOff>152400</xdr:colOff>
      <xdr:row>65</xdr:row>
      <xdr:rowOff>65786</xdr:rowOff>
    </xdr:to>
    <xdr:cxnSp macro="">
      <xdr:nvCxnSpPr>
        <xdr:cNvPr id="129" name="直線コネクタ 128"/>
        <xdr:cNvCxnSpPr/>
      </xdr:nvCxnSpPr>
      <xdr:spPr>
        <a:xfrm>
          <a:off x="4114800" y="11041126"/>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157734</xdr:rowOff>
    </xdr:from>
    <xdr:to>
      <xdr:col>6</xdr:col>
      <xdr:colOff>0</xdr:colOff>
      <xdr:row>64</xdr:row>
      <xdr:rowOff>68326</xdr:rowOff>
    </xdr:to>
    <xdr:cxnSp macro="">
      <xdr:nvCxnSpPr>
        <xdr:cNvPr id="132" name="直線コネクタ 131"/>
        <xdr:cNvCxnSpPr/>
      </xdr:nvCxnSpPr>
      <xdr:spPr>
        <a:xfrm>
          <a:off x="3225800" y="1095908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37084</xdr:rowOff>
    </xdr:from>
    <xdr:to>
      <xdr:col>4</xdr:col>
      <xdr:colOff>482600</xdr:colOff>
      <xdr:row>63</xdr:row>
      <xdr:rowOff>157734</xdr:rowOff>
    </xdr:to>
    <xdr:cxnSp macro="">
      <xdr:nvCxnSpPr>
        <xdr:cNvPr id="135" name="直線コネクタ 134"/>
        <xdr:cNvCxnSpPr/>
      </xdr:nvCxnSpPr>
      <xdr:spPr>
        <a:xfrm>
          <a:off x="2336800" y="108384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37084</xdr:rowOff>
    </xdr:from>
    <xdr:to>
      <xdr:col>3</xdr:col>
      <xdr:colOff>279400</xdr:colOff>
      <xdr:row>64</xdr:row>
      <xdr:rowOff>63500</xdr:rowOff>
    </xdr:to>
    <xdr:cxnSp macro="">
      <xdr:nvCxnSpPr>
        <xdr:cNvPr id="138" name="直線コネクタ 137"/>
        <xdr:cNvCxnSpPr/>
      </xdr:nvCxnSpPr>
      <xdr:spPr>
        <a:xfrm flipV="1">
          <a:off x="1447800" y="1083843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14986</xdr:rowOff>
    </xdr:from>
    <xdr:to>
      <xdr:col>7</xdr:col>
      <xdr:colOff>203200</xdr:colOff>
      <xdr:row>65</xdr:row>
      <xdr:rowOff>116586</xdr:rowOff>
    </xdr:to>
    <xdr:sp textlink="">
      <xdr:nvSpPr>
        <xdr:cNvPr id="148" name="円/楕円 147"/>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158513</xdr:rowOff>
    </xdr:from>
    <xdr:ext cx="762000" cy="259045"/>
    <xdr:sp textlink="">
      <xdr:nvSpPr>
        <xdr:cNvPr id="149" name="財政構造の弾力性該当値テキスト"/>
        <xdr:cNvSpPr txBox="1"/>
      </xdr:nvSpPr>
      <xdr:spPr>
        <a:xfrm>
          <a:off x="5041900" y="1113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17526</xdr:rowOff>
    </xdr:from>
    <xdr:to>
      <xdr:col>6</xdr:col>
      <xdr:colOff>50800</xdr:colOff>
      <xdr:row>64</xdr:row>
      <xdr:rowOff>119126</xdr:rowOff>
    </xdr:to>
    <xdr:sp textlink="">
      <xdr:nvSpPr>
        <xdr:cNvPr id="150" name="円/楕円 149"/>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103903</xdr:rowOff>
    </xdr:from>
    <xdr:ext cx="736600" cy="259045"/>
    <xdr:sp textlink="">
      <xdr:nvSpPr>
        <xdr:cNvPr id="151" name="テキスト ボックス 150"/>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106934</xdr:rowOff>
    </xdr:from>
    <xdr:to>
      <xdr:col>4</xdr:col>
      <xdr:colOff>533400</xdr:colOff>
      <xdr:row>64</xdr:row>
      <xdr:rowOff>37084</xdr:rowOff>
    </xdr:to>
    <xdr:sp textlink="">
      <xdr:nvSpPr>
        <xdr:cNvPr id="152" name="円/楕円 151"/>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textlink="">
      <xdr:nvSpPr>
        <xdr:cNvPr id="153" name="テキスト ボックス 152"/>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157734</xdr:rowOff>
    </xdr:from>
    <xdr:to>
      <xdr:col>3</xdr:col>
      <xdr:colOff>330200</xdr:colOff>
      <xdr:row>63</xdr:row>
      <xdr:rowOff>87884</xdr:rowOff>
    </xdr:to>
    <xdr:sp textlink="">
      <xdr:nvSpPr>
        <xdr:cNvPr id="154" name="円/楕円 153"/>
        <xdr:cNvSpPr/>
      </xdr:nvSpPr>
      <xdr:spPr>
        <a:xfrm>
          <a:off x="2286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textlink="">
      <xdr:nvSpPr>
        <xdr:cNvPr id="155" name="テキスト ボックス 154"/>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textlink="">
      <xdr:nvSpPr>
        <xdr:cNvPr id="156" name="円/楕円 155"/>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textlink="">
      <xdr:nvSpPr>
        <xdr:cNvPr id="157" name="テキスト ボックス 156"/>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[107,579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a:t>
          </a:r>
          <a:r>
            <a:rPr kumimoji="1" lang="en-US" altLang="ja-JP" sz="1300" baseline="0">
              <a:latin typeface="ＭＳ Ｐゴシック"/>
            </a:rPr>
            <a:t>1</a:t>
          </a:r>
          <a:r>
            <a:rPr kumimoji="1" lang="ja-JP" altLang="en-US" sz="1300" baseline="0">
              <a:latin typeface="ＭＳ Ｐゴシック"/>
            </a:rPr>
            <a:t>人当たり</a:t>
          </a:r>
          <a:r>
            <a:rPr kumimoji="1" lang="en-US" altLang="ja-JP" sz="1300" baseline="0">
              <a:latin typeface="ＭＳ Ｐゴシック"/>
            </a:rPr>
            <a:t>2,158</a:t>
          </a:r>
          <a:r>
            <a:rPr kumimoji="1" lang="ja-JP" altLang="en-US" sz="1300" baseline="0">
              <a:latin typeface="ＭＳ Ｐゴシック"/>
            </a:rPr>
            <a:t>円減額となっており、全国・県平均を下回っている。人口の増加に加え、定員適正化計画に基づく職員数の管理による人件費の減と、長期的な財政改革により物件費が減となったことによる結果である。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115146</xdr:rowOff>
    </xdr:from>
    <xdr:to>
      <xdr:col>7</xdr:col>
      <xdr:colOff>152400</xdr:colOff>
      <xdr:row>80</xdr:row>
      <xdr:rowOff>123825</xdr:rowOff>
    </xdr:to>
    <xdr:cxnSp macro="">
      <xdr:nvCxnSpPr>
        <xdr:cNvPr id="192" name="直線コネクタ 191"/>
        <xdr:cNvCxnSpPr/>
      </xdr:nvCxnSpPr>
      <xdr:spPr>
        <a:xfrm flipV="1">
          <a:off x="4114800" y="13831146"/>
          <a:ext cx="838200" cy="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40450</xdr:rowOff>
    </xdr:from>
    <xdr:ext cx="762000" cy="259045"/>
    <xdr:sp textlink="">
      <xdr:nvSpPr>
        <xdr:cNvPr id="193" name="人件費・物件費等の状況平均値テキスト"/>
        <xdr:cNvSpPr txBox="1"/>
      </xdr:nvSpPr>
      <xdr:spPr>
        <a:xfrm>
          <a:off x="5041900" y="1375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123825</xdr:rowOff>
    </xdr:from>
    <xdr:to>
      <xdr:col>6</xdr:col>
      <xdr:colOff>0</xdr:colOff>
      <xdr:row>80</xdr:row>
      <xdr:rowOff>147388</xdr:rowOff>
    </xdr:to>
    <xdr:cxnSp macro="">
      <xdr:nvCxnSpPr>
        <xdr:cNvPr id="195" name="直線コネクタ 194"/>
        <xdr:cNvCxnSpPr/>
      </xdr:nvCxnSpPr>
      <xdr:spPr>
        <a:xfrm flipV="1">
          <a:off x="3225800" y="13839825"/>
          <a:ext cx="889000" cy="2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110570</xdr:rowOff>
    </xdr:from>
    <xdr:to>
      <xdr:col>4</xdr:col>
      <xdr:colOff>482600</xdr:colOff>
      <xdr:row>80</xdr:row>
      <xdr:rowOff>147388</xdr:rowOff>
    </xdr:to>
    <xdr:cxnSp macro="">
      <xdr:nvCxnSpPr>
        <xdr:cNvPr id="198" name="直線コネクタ 197"/>
        <xdr:cNvCxnSpPr/>
      </xdr:nvCxnSpPr>
      <xdr:spPr>
        <a:xfrm>
          <a:off x="2336800" y="13826570"/>
          <a:ext cx="889000" cy="3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110289</xdr:rowOff>
    </xdr:from>
    <xdr:to>
      <xdr:col>3</xdr:col>
      <xdr:colOff>279400</xdr:colOff>
      <xdr:row>80</xdr:row>
      <xdr:rowOff>110570</xdr:rowOff>
    </xdr:to>
    <xdr:cxnSp macro="">
      <xdr:nvCxnSpPr>
        <xdr:cNvPr id="201" name="直線コネクタ 200"/>
        <xdr:cNvCxnSpPr/>
      </xdr:nvCxnSpPr>
      <xdr:spPr>
        <a:xfrm>
          <a:off x="1447800" y="13826289"/>
          <a:ext cx="8890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64346</xdr:rowOff>
    </xdr:from>
    <xdr:to>
      <xdr:col>7</xdr:col>
      <xdr:colOff>203200</xdr:colOff>
      <xdr:row>80</xdr:row>
      <xdr:rowOff>165946</xdr:rowOff>
    </xdr:to>
    <xdr:sp textlink="">
      <xdr:nvSpPr>
        <xdr:cNvPr id="211" name="円/楕円 210"/>
        <xdr:cNvSpPr/>
      </xdr:nvSpPr>
      <xdr:spPr>
        <a:xfrm>
          <a:off x="4902200" y="137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80873</xdr:rowOff>
    </xdr:from>
    <xdr:ext cx="762000" cy="259045"/>
    <xdr:sp textlink="">
      <xdr:nvSpPr>
        <xdr:cNvPr id="212" name="人件費・物件費等の状況該当値テキスト"/>
        <xdr:cNvSpPr txBox="1"/>
      </xdr:nvSpPr>
      <xdr:spPr>
        <a:xfrm>
          <a:off x="5041900" y="1362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107,579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73025</xdr:rowOff>
    </xdr:from>
    <xdr:to>
      <xdr:col>6</xdr:col>
      <xdr:colOff>50800</xdr:colOff>
      <xdr:row>81</xdr:row>
      <xdr:rowOff>3175</xdr:rowOff>
    </xdr:to>
    <xdr:sp textlink="">
      <xdr:nvSpPr>
        <xdr:cNvPr id="213" name="円/楕円 212"/>
        <xdr:cNvSpPr/>
      </xdr:nvSpPr>
      <xdr:spPr>
        <a:xfrm>
          <a:off x="40640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159402</xdr:rowOff>
    </xdr:from>
    <xdr:ext cx="736600" cy="259045"/>
    <xdr:sp textlink="">
      <xdr:nvSpPr>
        <xdr:cNvPr id="214" name="テキスト ボックス 213"/>
        <xdr:cNvSpPr txBox="1"/>
      </xdr:nvSpPr>
      <xdr:spPr>
        <a:xfrm>
          <a:off x="3733800" y="138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109,737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96588</xdr:rowOff>
    </xdr:from>
    <xdr:to>
      <xdr:col>4</xdr:col>
      <xdr:colOff>533400</xdr:colOff>
      <xdr:row>81</xdr:row>
      <xdr:rowOff>26738</xdr:rowOff>
    </xdr:to>
    <xdr:sp textlink="">
      <xdr:nvSpPr>
        <xdr:cNvPr id="215" name="円/楕円 214"/>
        <xdr:cNvSpPr/>
      </xdr:nvSpPr>
      <xdr:spPr>
        <a:xfrm>
          <a:off x="3175000" y="1381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11515</xdr:rowOff>
    </xdr:from>
    <xdr:ext cx="762000" cy="259045"/>
    <xdr:sp textlink="">
      <xdr:nvSpPr>
        <xdr:cNvPr id="216" name="テキスト ボックス 215"/>
        <xdr:cNvSpPr txBox="1"/>
      </xdr:nvSpPr>
      <xdr:spPr>
        <a:xfrm>
          <a:off x="2844800" y="1389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115,596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59770</xdr:rowOff>
    </xdr:from>
    <xdr:to>
      <xdr:col>3</xdr:col>
      <xdr:colOff>330200</xdr:colOff>
      <xdr:row>80</xdr:row>
      <xdr:rowOff>161370</xdr:rowOff>
    </xdr:to>
    <xdr:sp textlink="">
      <xdr:nvSpPr>
        <xdr:cNvPr id="217" name="円/楕円 216"/>
        <xdr:cNvSpPr/>
      </xdr:nvSpPr>
      <xdr:spPr>
        <a:xfrm>
          <a:off x="2286000" y="1377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97</xdr:rowOff>
    </xdr:from>
    <xdr:ext cx="762000" cy="259045"/>
    <xdr:sp textlink="">
      <xdr:nvSpPr>
        <xdr:cNvPr id="218" name="テキスト ボックス 217"/>
        <xdr:cNvSpPr txBox="1"/>
      </xdr:nvSpPr>
      <xdr:spPr>
        <a:xfrm>
          <a:off x="1955800" y="1354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106,441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59489</xdr:rowOff>
    </xdr:from>
    <xdr:to>
      <xdr:col>2</xdr:col>
      <xdr:colOff>127000</xdr:colOff>
      <xdr:row>80</xdr:row>
      <xdr:rowOff>161089</xdr:rowOff>
    </xdr:to>
    <xdr:sp textlink="">
      <xdr:nvSpPr>
        <xdr:cNvPr id="219" name="円/楕円 218"/>
        <xdr:cNvSpPr/>
      </xdr:nvSpPr>
      <xdr:spPr>
        <a:xfrm>
          <a:off x="1397000" y="1377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171266</xdr:rowOff>
    </xdr:from>
    <xdr:ext cx="762000" cy="259045"/>
    <xdr:sp textlink="">
      <xdr:nvSpPr>
        <xdr:cNvPr id="220" name="テキスト ボックス 219"/>
        <xdr:cNvSpPr txBox="1"/>
      </xdr:nvSpPr>
      <xdr:spPr>
        <a:xfrm>
          <a:off x="1066800" y="1354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国の給与削減措置の終了により、措置前の水準に戻っている。今後も定年退職者が増えることから、減少傾向化続くものと想定する。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104394</xdr:rowOff>
    </xdr:from>
    <xdr:to>
      <xdr:col>24</xdr:col>
      <xdr:colOff>558800</xdr:colOff>
      <xdr:row>88</xdr:row>
      <xdr:rowOff>115824</xdr:rowOff>
    </xdr:to>
    <xdr:cxnSp macro="">
      <xdr:nvCxnSpPr>
        <xdr:cNvPr id="252" name="直線コネクタ 251"/>
        <xdr:cNvCxnSpPr/>
      </xdr:nvCxnSpPr>
      <xdr:spPr>
        <a:xfrm flipV="1">
          <a:off x="16179800" y="14334744"/>
          <a:ext cx="8382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115824</xdr:rowOff>
    </xdr:from>
    <xdr:to>
      <xdr:col>23</xdr:col>
      <xdr:colOff>406400</xdr:colOff>
      <xdr:row>88</xdr:row>
      <xdr:rowOff>115824</xdr:rowOff>
    </xdr:to>
    <xdr:cxnSp macro="">
      <xdr:nvCxnSpPr>
        <xdr:cNvPr id="255" name="直線コネクタ 254"/>
        <xdr:cNvCxnSpPr/>
      </xdr:nvCxnSpPr>
      <xdr:spPr>
        <a:xfrm>
          <a:off x="15290800" y="1520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123698</xdr:rowOff>
    </xdr:from>
    <xdr:to>
      <xdr:col>22</xdr:col>
      <xdr:colOff>203200</xdr:colOff>
      <xdr:row>88</xdr:row>
      <xdr:rowOff>115824</xdr:rowOff>
    </xdr:to>
    <xdr:cxnSp macro="">
      <xdr:nvCxnSpPr>
        <xdr:cNvPr id="258" name="直線コネクタ 257"/>
        <xdr:cNvCxnSpPr/>
      </xdr:nvCxnSpPr>
      <xdr:spPr>
        <a:xfrm>
          <a:off x="14401800" y="14354048"/>
          <a:ext cx="889000" cy="8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46482</xdr:rowOff>
    </xdr:from>
    <xdr:to>
      <xdr:col>21</xdr:col>
      <xdr:colOff>0</xdr:colOff>
      <xdr:row>83</xdr:row>
      <xdr:rowOff>123698</xdr:rowOff>
    </xdr:to>
    <xdr:cxnSp macro="">
      <xdr:nvCxnSpPr>
        <xdr:cNvPr id="261" name="直線コネクタ 260"/>
        <xdr:cNvCxnSpPr/>
      </xdr:nvCxnSpPr>
      <xdr:spPr>
        <a:xfrm>
          <a:off x="13512800" y="1427683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53594</xdr:rowOff>
    </xdr:from>
    <xdr:to>
      <xdr:col>24</xdr:col>
      <xdr:colOff>609600</xdr:colOff>
      <xdr:row>83</xdr:row>
      <xdr:rowOff>155194</xdr:rowOff>
    </xdr:to>
    <xdr:sp textlink="">
      <xdr:nvSpPr>
        <xdr:cNvPr id="271" name="円/楕円 270"/>
        <xdr:cNvSpPr/>
      </xdr:nvSpPr>
      <xdr:spPr>
        <a:xfrm>
          <a:off x="169672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70121</xdr:rowOff>
    </xdr:from>
    <xdr:ext cx="762000" cy="259045"/>
    <xdr:sp textlink="">
      <xdr:nvSpPr>
        <xdr:cNvPr id="272" name="給与水準   （国との比較）該当値テキスト"/>
        <xdr:cNvSpPr txBox="1"/>
      </xdr:nvSpPr>
      <xdr:spPr>
        <a:xfrm>
          <a:off x="17106900" y="1412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65024</xdr:rowOff>
    </xdr:from>
    <xdr:to>
      <xdr:col>23</xdr:col>
      <xdr:colOff>457200</xdr:colOff>
      <xdr:row>88</xdr:row>
      <xdr:rowOff>166624</xdr:rowOff>
    </xdr:to>
    <xdr:sp textlink="">
      <xdr:nvSpPr>
        <xdr:cNvPr id="273" name="円/楕円 272"/>
        <xdr:cNvSpPr/>
      </xdr:nvSpPr>
      <xdr:spPr>
        <a:xfrm>
          <a:off x="16129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5351</xdr:rowOff>
    </xdr:from>
    <xdr:ext cx="736600" cy="259045"/>
    <xdr:sp textlink="">
      <xdr:nvSpPr>
        <xdr:cNvPr id="274" name="テキスト ボックス 273"/>
        <xdr:cNvSpPr txBox="1"/>
      </xdr:nvSpPr>
      <xdr:spPr>
        <a:xfrm>
          <a:off x="15798800" y="1492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65024</xdr:rowOff>
    </xdr:from>
    <xdr:to>
      <xdr:col>22</xdr:col>
      <xdr:colOff>254000</xdr:colOff>
      <xdr:row>88</xdr:row>
      <xdr:rowOff>166624</xdr:rowOff>
    </xdr:to>
    <xdr:sp textlink="">
      <xdr:nvSpPr>
        <xdr:cNvPr id="275" name="円/楕円 274"/>
        <xdr:cNvSpPr/>
      </xdr:nvSpPr>
      <xdr:spPr>
        <a:xfrm>
          <a:off x="15240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5351</xdr:rowOff>
    </xdr:from>
    <xdr:ext cx="762000" cy="259045"/>
    <xdr:sp textlink="">
      <xdr:nvSpPr>
        <xdr:cNvPr id="276" name="テキスト ボックス 275"/>
        <xdr:cNvSpPr txBox="1"/>
      </xdr:nvSpPr>
      <xdr:spPr>
        <a:xfrm>
          <a:off x="14909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72898</xdr:rowOff>
    </xdr:from>
    <xdr:to>
      <xdr:col>21</xdr:col>
      <xdr:colOff>50800</xdr:colOff>
      <xdr:row>84</xdr:row>
      <xdr:rowOff>3048</xdr:rowOff>
    </xdr:to>
    <xdr:sp textlink="">
      <xdr:nvSpPr>
        <xdr:cNvPr id="277" name="円/楕円 276"/>
        <xdr:cNvSpPr/>
      </xdr:nvSpPr>
      <xdr:spPr>
        <a:xfrm>
          <a:off x="14351000" y="1430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textlink="">
      <xdr:nvSpPr>
        <xdr:cNvPr id="278" name="テキスト ボックス 277"/>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167132</xdr:rowOff>
    </xdr:from>
    <xdr:to>
      <xdr:col>19</xdr:col>
      <xdr:colOff>533400</xdr:colOff>
      <xdr:row>83</xdr:row>
      <xdr:rowOff>97282</xdr:rowOff>
    </xdr:to>
    <xdr:sp textlink="">
      <xdr:nvSpPr>
        <xdr:cNvPr id="279" name="円/楕円 278"/>
        <xdr:cNvSpPr/>
      </xdr:nvSpPr>
      <xdr:spPr>
        <a:xfrm>
          <a:off x="13462000" y="142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107459</xdr:rowOff>
    </xdr:from>
    <xdr:ext cx="762000" cy="259045"/>
    <xdr:sp textlink="">
      <xdr:nvSpPr>
        <xdr:cNvPr id="280" name="テキスト ボックス 279"/>
        <xdr:cNvSpPr txBox="1"/>
      </xdr:nvSpPr>
      <xdr:spPr>
        <a:xfrm>
          <a:off x="13131800" y="1399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a:t>
          </a:r>
          <a:r>
            <a:rPr kumimoji="1" lang="en-US" altLang="ja-JP" sz="1300">
              <a:latin typeface="ＭＳ Ｐゴシック"/>
            </a:rPr>
            <a:t>0.2</a:t>
          </a:r>
          <a:r>
            <a:rPr kumimoji="1" lang="ja-JP" altLang="en-US" sz="1300">
              <a:latin typeface="ＭＳ Ｐゴシック"/>
            </a:rPr>
            <a:t>ポイント上回っているものの職員数としては、退職社不補充などにより、引き続き減少傾向にある。</a:t>
          </a:r>
          <a:endParaRPr kumimoji="1" lang="en-US" altLang="ja-JP" sz="1300">
            <a:latin typeface="ＭＳ Ｐゴシック"/>
          </a:endParaRPr>
        </a:p>
        <a:p>
          <a:r>
            <a:rPr kumimoji="1" lang="ja-JP" altLang="en-US" sz="1300">
              <a:latin typeface="ＭＳ Ｐゴシック"/>
            </a:rPr>
            <a:t>　今後も円滑な行政サービスができるよう退職者と新採用職員との調整に配慮しながら、定員適正化の努める。</a:t>
          </a:r>
        </a:p>
      </xdr:txBody>
    </xdr:sp>
    <xdr:clientData/>
  </xdr:twoCellAnchor>
  <xdr:oneCellAnchor>
    <xdr:from>
      <xdr:col>18</xdr:col>
      <xdr:colOff>444500</xdr:colOff>
      <xdr:row>54</xdr:row>
      <xdr:rowOff>139700</xdr:rowOff>
    </xdr:from>
    <xdr:ext cx="349839" cy="225703"/>
    <xdr:sp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87449</xdr:rowOff>
    </xdr:from>
    <xdr:to>
      <xdr:col>24</xdr:col>
      <xdr:colOff>558800</xdr:colOff>
      <xdr:row>60</xdr:row>
      <xdr:rowOff>98939</xdr:rowOff>
    </xdr:to>
    <xdr:cxnSp macro="">
      <xdr:nvCxnSpPr>
        <xdr:cNvPr id="317" name="直線コネクタ 316"/>
        <xdr:cNvCxnSpPr/>
      </xdr:nvCxnSpPr>
      <xdr:spPr>
        <a:xfrm>
          <a:off x="16179800" y="1037444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textlink="">
      <xdr:nvSpPr>
        <xdr:cNvPr id="318"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87449</xdr:rowOff>
    </xdr:from>
    <xdr:to>
      <xdr:col>23</xdr:col>
      <xdr:colOff>406400</xdr:colOff>
      <xdr:row>60</xdr:row>
      <xdr:rowOff>104684</xdr:rowOff>
    </xdr:to>
    <xdr:cxnSp macro="">
      <xdr:nvCxnSpPr>
        <xdr:cNvPr id="320" name="直線コネクタ 319"/>
        <xdr:cNvCxnSpPr/>
      </xdr:nvCxnSpPr>
      <xdr:spPr>
        <a:xfrm flipV="1">
          <a:off x="15290800" y="1037444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textlink="">
      <xdr:nvSpPr>
        <xdr:cNvPr id="322" name="テキスト ボックス 321"/>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93194</xdr:rowOff>
    </xdr:from>
    <xdr:to>
      <xdr:col>22</xdr:col>
      <xdr:colOff>203200</xdr:colOff>
      <xdr:row>60</xdr:row>
      <xdr:rowOff>104684</xdr:rowOff>
    </xdr:to>
    <xdr:cxnSp macro="">
      <xdr:nvCxnSpPr>
        <xdr:cNvPr id="323" name="直線コネクタ 322"/>
        <xdr:cNvCxnSpPr/>
      </xdr:nvCxnSpPr>
      <xdr:spPr>
        <a:xfrm>
          <a:off x="14401800" y="10380194"/>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textlink="">
      <xdr:nvSpPr>
        <xdr:cNvPr id="325" name="テキスト ボックス 324"/>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93194</xdr:rowOff>
    </xdr:from>
    <xdr:to>
      <xdr:col>21</xdr:col>
      <xdr:colOff>0</xdr:colOff>
      <xdr:row>60</xdr:row>
      <xdr:rowOff>115026</xdr:rowOff>
    </xdr:to>
    <xdr:cxnSp macro="">
      <xdr:nvCxnSpPr>
        <xdr:cNvPr id="326" name="直線コネクタ 325"/>
        <xdr:cNvCxnSpPr/>
      </xdr:nvCxnSpPr>
      <xdr:spPr>
        <a:xfrm flipV="1">
          <a:off x="13512800" y="10380194"/>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textlink="">
      <xdr:nvSpPr>
        <xdr:cNvPr id="328" name="テキスト ボックス 327"/>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textlink="">
      <xdr:nvSpPr>
        <xdr:cNvPr id="330" name="テキスト ボックス 329"/>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48139</xdr:rowOff>
    </xdr:from>
    <xdr:to>
      <xdr:col>24</xdr:col>
      <xdr:colOff>609600</xdr:colOff>
      <xdr:row>60</xdr:row>
      <xdr:rowOff>149739</xdr:rowOff>
    </xdr:to>
    <xdr:sp textlink="">
      <xdr:nvSpPr>
        <xdr:cNvPr id="336" name="円/楕円 335"/>
        <xdr:cNvSpPr/>
      </xdr:nvSpPr>
      <xdr:spPr>
        <a:xfrm>
          <a:off x="169672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20216</xdr:rowOff>
    </xdr:from>
    <xdr:ext cx="762000" cy="259045"/>
    <xdr:sp textlink="">
      <xdr:nvSpPr>
        <xdr:cNvPr id="337" name="定員管理の状況該当値テキスト"/>
        <xdr:cNvSpPr txBox="1"/>
      </xdr:nvSpPr>
      <xdr:spPr>
        <a:xfrm>
          <a:off x="17106900" y="1030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36649</xdr:rowOff>
    </xdr:from>
    <xdr:to>
      <xdr:col>23</xdr:col>
      <xdr:colOff>457200</xdr:colOff>
      <xdr:row>60</xdr:row>
      <xdr:rowOff>138249</xdr:rowOff>
    </xdr:to>
    <xdr:sp textlink="">
      <xdr:nvSpPr>
        <xdr:cNvPr id="338" name="円/楕円 337"/>
        <xdr:cNvSpPr/>
      </xdr:nvSpPr>
      <xdr:spPr>
        <a:xfrm>
          <a:off x="16129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123026</xdr:rowOff>
    </xdr:from>
    <xdr:ext cx="736600" cy="259045"/>
    <xdr:sp textlink="">
      <xdr:nvSpPr>
        <xdr:cNvPr id="339" name="テキスト ボックス 338"/>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53884</xdr:rowOff>
    </xdr:from>
    <xdr:to>
      <xdr:col>22</xdr:col>
      <xdr:colOff>254000</xdr:colOff>
      <xdr:row>60</xdr:row>
      <xdr:rowOff>155484</xdr:rowOff>
    </xdr:to>
    <xdr:sp textlink="">
      <xdr:nvSpPr>
        <xdr:cNvPr id="340" name="円/楕円 339"/>
        <xdr:cNvSpPr/>
      </xdr:nvSpPr>
      <xdr:spPr>
        <a:xfrm>
          <a:off x="15240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140261</xdr:rowOff>
    </xdr:from>
    <xdr:ext cx="762000" cy="259045"/>
    <xdr:sp textlink="">
      <xdr:nvSpPr>
        <xdr:cNvPr id="341" name="テキスト ボックス 340"/>
        <xdr:cNvSpPr txBox="1"/>
      </xdr:nvSpPr>
      <xdr:spPr>
        <a:xfrm>
          <a:off x="149098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42394</xdr:rowOff>
    </xdr:from>
    <xdr:to>
      <xdr:col>21</xdr:col>
      <xdr:colOff>50800</xdr:colOff>
      <xdr:row>60</xdr:row>
      <xdr:rowOff>143994</xdr:rowOff>
    </xdr:to>
    <xdr:sp textlink="">
      <xdr:nvSpPr>
        <xdr:cNvPr id="342" name="円/楕円 341"/>
        <xdr:cNvSpPr/>
      </xdr:nvSpPr>
      <xdr:spPr>
        <a:xfrm>
          <a:off x="14351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128771</xdr:rowOff>
    </xdr:from>
    <xdr:ext cx="762000" cy="259045"/>
    <xdr:sp textlink="">
      <xdr:nvSpPr>
        <xdr:cNvPr id="343" name="テキスト ボックス 342"/>
        <xdr:cNvSpPr txBox="1"/>
      </xdr:nvSpPr>
      <xdr:spPr>
        <a:xfrm>
          <a:off x="14020800" y="1041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64226</xdr:rowOff>
    </xdr:from>
    <xdr:to>
      <xdr:col>19</xdr:col>
      <xdr:colOff>533400</xdr:colOff>
      <xdr:row>60</xdr:row>
      <xdr:rowOff>165826</xdr:rowOff>
    </xdr:to>
    <xdr:sp textlink="">
      <xdr:nvSpPr>
        <xdr:cNvPr id="344" name="円/楕円 343"/>
        <xdr:cNvSpPr/>
      </xdr:nvSpPr>
      <xdr:spPr>
        <a:xfrm>
          <a:off x="13462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150603</xdr:rowOff>
    </xdr:from>
    <xdr:ext cx="762000" cy="259045"/>
    <xdr:sp textlink="">
      <xdr:nvSpPr>
        <xdr:cNvPr id="345" name="テキスト ボックス 344"/>
        <xdr:cNvSpPr txBox="1"/>
      </xdr:nvSpPr>
      <xdr:spPr>
        <a:xfrm>
          <a:off x="131318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全国・県、類似団体の平均値を下回っている。地方債の元利償還金が減少したものの公営企業への繰入や一部事務組合への負担金が増加している。</a:t>
          </a:r>
        </a:p>
      </xdr:txBody>
    </xdr:sp>
    <xdr:clientData/>
  </xdr:twoCellAnchor>
  <xdr:oneCellAnchor>
    <xdr:from>
      <xdr:col>18</xdr:col>
      <xdr:colOff>444500</xdr:colOff>
      <xdr:row>32</xdr:row>
      <xdr:rowOff>101600</xdr:rowOff>
    </xdr:from>
    <xdr:ext cx="298543" cy="225703"/>
    <xdr:sp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95885</xdr:rowOff>
    </xdr:from>
    <xdr:to>
      <xdr:col>24</xdr:col>
      <xdr:colOff>558800</xdr:colOff>
      <xdr:row>38</xdr:row>
      <xdr:rowOff>95885</xdr:rowOff>
    </xdr:to>
    <xdr:cxnSp macro="">
      <xdr:nvCxnSpPr>
        <xdr:cNvPr id="375" name="直線コネクタ 374"/>
        <xdr:cNvCxnSpPr/>
      </xdr:nvCxnSpPr>
      <xdr:spPr>
        <a:xfrm>
          <a:off x="16179800" y="6610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95885</xdr:rowOff>
    </xdr:from>
    <xdr:to>
      <xdr:col>23</xdr:col>
      <xdr:colOff>406400</xdr:colOff>
      <xdr:row>38</xdr:row>
      <xdr:rowOff>156210</xdr:rowOff>
    </xdr:to>
    <xdr:cxnSp macro="">
      <xdr:nvCxnSpPr>
        <xdr:cNvPr id="378" name="直線コネクタ 377"/>
        <xdr:cNvCxnSpPr/>
      </xdr:nvCxnSpPr>
      <xdr:spPr>
        <a:xfrm flipV="1">
          <a:off x="15290800" y="661098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textlink="">
      <xdr:nvSpPr>
        <xdr:cNvPr id="380" name="テキスト ボックス 37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156210</xdr:rowOff>
    </xdr:from>
    <xdr:to>
      <xdr:col>22</xdr:col>
      <xdr:colOff>203200</xdr:colOff>
      <xdr:row>39</xdr:row>
      <xdr:rowOff>33020</xdr:rowOff>
    </xdr:to>
    <xdr:cxnSp macro="">
      <xdr:nvCxnSpPr>
        <xdr:cNvPr id="381" name="直線コネクタ 380"/>
        <xdr:cNvCxnSpPr/>
      </xdr:nvCxnSpPr>
      <xdr:spPr>
        <a:xfrm flipV="1">
          <a:off x="14401800" y="66713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33020</xdr:rowOff>
    </xdr:from>
    <xdr:to>
      <xdr:col>21</xdr:col>
      <xdr:colOff>0</xdr:colOff>
      <xdr:row>39</xdr:row>
      <xdr:rowOff>105410</xdr:rowOff>
    </xdr:to>
    <xdr:cxnSp macro="">
      <xdr:nvCxnSpPr>
        <xdr:cNvPr id="384" name="直線コネクタ 383"/>
        <xdr:cNvCxnSpPr/>
      </xdr:nvCxnSpPr>
      <xdr:spPr>
        <a:xfrm flipV="1">
          <a:off x="13512800" y="67195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textlink="">
      <xdr:nvSpPr>
        <xdr:cNvPr id="386" name="テキスト ボックス 385"/>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textlink="">
      <xdr:nvSpPr>
        <xdr:cNvPr id="388" name="テキスト ボックス 387"/>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45085</xdr:rowOff>
    </xdr:from>
    <xdr:to>
      <xdr:col>24</xdr:col>
      <xdr:colOff>609600</xdr:colOff>
      <xdr:row>38</xdr:row>
      <xdr:rowOff>146685</xdr:rowOff>
    </xdr:to>
    <xdr:sp textlink="">
      <xdr:nvSpPr>
        <xdr:cNvPr id="394" name="円/楕円 393"/>
        <xdr:cNvSpPr/>
      </xdr:nvSpPr>
      <xdr:spPr>
        <a:xfrm>
          <a:off x="169672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61612</xdr:rowOff>
    </xdr:from>
    <xdr:ext cx="762000" cy="259045"/>
    <xdr:sp textlink="">
      <xdr:nvSpPr>
        <xdr:cNvPr id="395" name="公債費負担の状況該当値テキスト"/>
        <xdr:cNvSpPr txBox="1"/>
      </xdr:nvSpPr>
      <xdr:spPr>
        <a:xfrm>
          <a:off x="17106900" y="640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45085</xdr:rowOff>
    </xdr:from>
    <xdr:to>
      <xdr:col>23</xdr:col>
      <xdr:colOff>457200</xdr:colOff>
      <xdr:row>38</xdr:row>
      <xdr:rowOff>146685</xdr:rowOff>
    </xdr:to>
    <xdr:sp textlink="">
      <xdr:nvSpPr>
        <xdr:cNvPr id="396" name="円/楕円 395"/>
        <xdr:cNvSpPr/>
      </xdr:nvSpPr>
      <xdr:spPr>
        <a:xfrm>
          <a:off x="161290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156862</xdr:rowOff>
    </xdr:from>
    <xdr:ext cx="736600" cy="259045"/>
    <xdr:sp textlink="">
      <xdr:nvSpPr>
        <xdr:cNvPr id="397" name="テキスト ボックス 396"/>
        <xdr:cNvSpPr txBox="1"/>
      </xdr:nvSpPr>
      <xdr:spPr>
        <a:xfrm>
          <a:off x="15798800" y="632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105410</xdr:rowOff>
    </xdr:from>
    <xdr:to>
      <xdr:col>22</xdr:col>
      <xdr:colOff>254000</xdr:colOff>
      <xdr:row>39</xdr:row>
      <xdr:rowOff>35560</xdr:rowOff>
    </xdr:to>
    <xdr:sp textlink="">
      <xdr:nvSpPr>
        <xdr:cNvPr id="398" name="円/楕円 397"/>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textlink="">
      <xdr:nvSpPr>
        <xdr:cNvPr id="399" name="テキスト ボックス 398"/>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153670</xdr:rowOff>
    </xdr:from>
    <xdr:to>
      <xdr:col>21</xdr:col>
      <xdr:colOff>50800</xdr:colOff>
      <xdr:row>39</xdr:row>
      <xdr:rowOff>83820</xdr:rowOff>
    </xdr:to>
    <xdr:sp textlink="">
      <xdr:nvSpPr>
        <xdr:cNvPr id="400" name="円/楕円 399"/>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93997</xdr:rowOff>
    </xdr:from>
    <xdr:ext cx="762000" cy="259045"/>
    <xdr:sp textlink="">
      <xdr:nvSpPr>
        <xdr:cNvPr id="401" name="テキスト ボックス 400"/>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54610</xdr:rowOff>
    </xdr:from>
    <xdr:to>
      <xdr:col>19</xdr:col>
      <xdr:colOff>533400</xdr:colOff>
      <xdr:row>39</xdr:row>
      <xdr:rowOff>156210</xdr:rowOff>
    </xdr:to>
    <xdr:sp textlink="">
      <xdr:nvSpPr>
        <xdr:cNvPr id="402" name="円/楕円 401"/>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166387</xdr:rowOff>
    </xdr:from>
    <xdr:ext cx="762000" cy="259045"/>
    <xdr:sp textlink="">
      <xdr:nvSpPr>
        <xdr:cNvPr id="403" name="テキスト ボックス 402"/>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全国・県平均を下回っているが、地方債残高の増と充当財源である都市計画税の減により負担比率が上がっている。</a:t>
          </a:r>
        </a:p>
      </xdr:txBody>
    </xdr:sp>
    <xdr:clientData/>
  </xdr:twoCellAnchor>
  <xdr:oneCellAnchor>
    <xdr:from>
      <xdr:col>18</xdr:col>
      <xdr:colOff>444500</xdr:colOff>
      <xdr:row>10</xdr:row>
      <xdr:rowOff>63500</xdr:rowOff>
    </xdr:from>
    <xdr:ext cx="298543" cy="225703"/>
    <xdr:sp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119168</xdr:rowOff>
    </xdr:from>
    <xdr:to>
      <xdr:col>24</xdr:col>
      <xdr:colOff>558800</xdr:colOff>
      <xdr:row>15</xdr:row>
      <xdr:rowOff>29760</xdr:rowOff>
    </xdr:to>
    <xdr:cxnSp macro="">
      <xdr:nvCxnSpPr>
        <xdr:cNvPr id="437" name="直線コネクタ 436"/>
        <xdr:cNvCxnSpPr/>
      </xdr:nvCxnSpPr>
      <xdr:spPr>
        <a:xfrm>
          <a:off x="16179800" y="251946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textlink="">
      <xdr:nvSpPr>
        <xdr:cNvPr id="43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119168</xdr:rowOff>
    </xdr:from>
    <xdr:to>
      <xdr:col>23</xdr:col>
      <xdr:colOff>406400</xdr:colOff>
      <xdr:row>14</xdr:row>
      <xdr:rowOff>165015</xdr:rowOff>
    </xdr:to>
    <xdr:cxnSp macro="">
      <xdr:nvCxnSpPr>
        <xdr:cNvPr id="440" name="直線コネクタ 439"/>
        <xdr:cNvCxnSpPr/>
      </xdr:nvCxnSpPr>
      <xdr:spPr>
        <a:xfrm flipV="1">
          <a:off x="15290800" y="251946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81424</xdr:rowOff>
    </xdr:from>
    <xdr:ext cx="736600" cy="259045"/>
    <xdr:sp textlink="">
      <xdr:nvSpPr>
        <xdr:cNvPr id="442" name="テキスト ボックス 441"/>
        <xdr:cNvSpPr txBox="1"/>
      </xdr:nvSpPr>
      <xdr:spPr>
        <a:xfrm>
          <a:off x="15798800" y="265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165015</xdr:rowOff>
    </xdr:from>
    <xdr:to>
      <xdr:col>22</xdr:col>
      <xdr:colOff>203200</xdr:colOff>
      <xdr:row>15</xdr:row>
      <xdr:rowOff>51477</xdr:rowOff>
    </xdr:to>
    <xdr:cxnSp macro="">
      <xdr:nvCxnSpPr>
        <xdr:cNvPr id="443" name="直線コネクタ 442"/>
        <xdr:cNvCxnSpPr/>
      </xdr:nvCxnSpPr>
      <xdr:spPr>
        <a:xfrm flipV="1">
          <a:off x="14401800" y="2565315"/>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157836</xdr:rowOff>
    </xdr:from>
    <xdr:ext cx="762000" cy="259045"/>
    <xdr:sp textlink="">
      <xdr:nvSpPr>
        <xdr:cNvPr id="445" name="テキスト ボックス 444"/>
        <xdr:cNvSpPr txBox="1"/>
      </xdr:nvSpPr>
      <xdr:spPr>
        <a:xfrm>
          <a:off x="14909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51477</xdr:rowOff>
    </xdr:from>
    <xdr:to>
      <xdr:col>21</xdr:col>
      <xdr:colOff>0</xdr:colOff>
      <xdr:row>16</xdr:row>
      <xdr:rowOff>49742</xdr:rowOff>
    </xdr:to>
    <xdr:cxnSp macro="">
      <xdr:nvCxnSpPr>
        <xdr:cNvPr id="446" name="直線コネクタ 445"/>
        <xdr:cNvCxnSpPr/>
      </xdr:nvCxnSpPr>
      <xdr:spPr>
        <a:xfrm flipV="1">
          <a:off x="13512800" y="2623227"/>
          <a:ext cx="889000" cy="16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textlink="">
      <xdr:nvSpPr>
        <xdr:cNvPr id="447" name="フローチャート : 判断 446"/>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94971</xdr:rowOff>
    </xdr:from>
    <xdr:ext cx="762000" cy="259045"/>
    <xdr:sp textlink="">
      <xdr:nvSpPr>
        <xdr:cNvPr id="448" name="テキスト ボックス 447"/>
        <xdr:cNvSpPr txBox="1"/>
      </xdr:nvSpPr>
      <xdr:spPr>
        <a:xfrm>
          <a:off x="14020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textlink="">
      <xdr:nvSpPr>
        <xdr:cNvPr id="449" name="フローチャート : 判断 448"/>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9584</xdr:rowOff>
    </xdr:from>
    <xdr:ext cx="762000" cy="259045"/>
    <xdr:sp textlink="">
      <xdr:nvSpPr>
        <xdr:cNvPr id="450" name="テキスト ボックス 449"/>
        <xdr:cNvSpPr txBox="1"/>
      </xdr:nvSpPr>
      <xdr:spPr>
        <a:xfrm>
          <a:off x="13131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150410</xdr:rowOff>
    </xdr:from>
    <xdr:to>
      <xdr:col>24</xdr:col>
      <xdr:colOff>609600</xdr:colOff>
      <xdr:row>15</xdr:row>
      <xdr:rowOff>80560</xdr:rowOff>
    </xdr:to>
    <xdr:sp textlink="">
      <xdr:nvSpPr>
        <xdr:cNvPr id="456" name="円/楕円 455"/>
        <xdr:cNvSpPr/>
      </xdr:nvSpPr>
      <xdr:spPr>
        <a:xfrm>
          <a:off x="16967200" y="25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122487</xdr:rowOff>
    </xdr:from>
    <xdr:ext cx="762000" cy="259045"/>
    <xdr:sp textlink="">
      <xdr:nvSpPr>
        <xdr:cNvPr id="457" name="将来負担の状況該当値テキスト"/>
        <xdr:cNvSpPr txBox="1"/>
      </xdr:nvSpPr>
      <xdr:spPr>
        <a:xfrm>
          <a:off x="17106900" y="252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68368</xdr:rowOff>
    </xdr:from>
    <xdr:to>
      <xdr:col>23</xdr:col>
      <xdr:colOff>457200</xdr:colOff>
      <xdr:row>14</xdr:row>
      <xdr:rowOff>169968</xdr:rowOff>
    </xdr:to>
    <xdr:sp textlink="">
      <xdr:nvSpPr>
        <xdr:cNvPr id="458" name="円/楕円 457"/>
        <xdr:cNvSpPr/>
      </xdr:nvSpPr>
      <xdr:spPr>
        <a:xfrm>
          <a:off x="16129000" y="2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8695</xdr:rowOff>
    </xdr:from>
    <xdr:ext cx="736600" cy="259045"/>
    <xdr:sp textlink="">
      <xdr:nvSpPr>
        <xdr:cNvPr id="459" name="テキスト ボックス 458"/>
        <xdr:cNvSpPr txBox="1"/>
      </xdr:nvSpPr>
      <xdr:spPr>
        <a:xfrm>
          <a:off x="15798800" y="2237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114215</xdr:rowOff>
    </xdr:from>
    <xdr:to>
      <xdr:col>22</xdr:col>
      <xdr:colOff>254000</xdr:colOff>
      <xdr:row>15</xdr:row>
      <xdr:rowOff>44365</xdr:rowOff>
    </xdr:to>
    <xdr:sp textlink="">
      <xdr:nvSpPr>
        <xdr:cNvPr id="460" name="円/楕円 459"/>
        <xdr:cNvSpPr/>
      </xdr:nvSpPr>
      <xdr:spPr>
        <a:xfrm>
          <a:off x="152400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54542</xdr:rowOff>
    </xdr:from>
    <xdr:ext cx="762000" cy="259045"/>
    <xdr:sp textlink="">
      <xdr:nvSpPr>
        <xdr:cNvPr id="461" name="テキスト ボックス 460"/>
        <xdr:cNvSpPr txBox="1"/>
      </xdr:nvSpPr>
      <xdr:spPr>
        <a:xfrm>
          <a:off x="14909800" y="22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677</xdr:rowOff>
    </xdr:from>
    <xdr:to>
      <xdr:col>21</xdr:col>
      <xdr:colOff>50800</xdr:colOff>
      <xdr:row>15</xdr:row>
      <xdr:rowOff>102277</xdr:rowOff>
    </xdr:to>
    <xdr:sp textlink="">
      <xdr:nvSpPr>
        <xdr:cNvPr id="462" name="円/楕円 461"/>
        <xdr:cNvSpPr/>
      </xdr:nvSpPr>
      <xdr:spPr>
        <a:xfrm>
          <a:off x="14351000" y="25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112454</xdr:rowOff>
    </xdr:from>
    <xdr:ext cx="762000" cy="259045"/>
    <xdr:sp textlink="">
      <xdr:nvSpPr>
        <xdr:cNvPr id="463" name="テキスト ボックス 462"/>
        <xdr:cNvSpPr txBox="1"/>
      </xdr:nvSpPr>
      <xdr:spPr>
        <a:xfrm>
          <a:off x="14020800" y="234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170392</xdr:rowOff>
    </xdr:from>
    <xdr:to>
      <xdr:col>19</xdr:col>
      <xdr:colOff>533400</xdr:colOff>
      <xdr:row>16</xdr:row>
      <xdr:rowOff>100542</xdr:rowOff>
    </xdr:to>
    <xdr:sp textlink="">
      <xdr:nvSpPr>
        <xdr:cNvPr id="464" name="円/楕円 463"/>
        <xdr:cNvSpPr/>
      </xdr:nvSpPr>
      <xdr:spPr>
        <a:xfrm>
          <a:off x="13462000" y="27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110719</xdr:rowOff>
    </xdr:from>
    <xdr:ext cx="762000" cy="259045"/>
    <xdr:sp textlink="">
      <xdr:nvSpPr>
        <xdr:cNvPr id="465" name="テキスト ボックス 464"/>
        <xdr:cNvSpPr txBox="1"/>
      </xdr:nvSpPr>
      <xdr:spPr>
        <a:xfrm>
          <a:off x="13131800" y="251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23</xdr:col>
      <xdr:colOff>527050</xdr:colOff>
      <xdr:row>1</xdr:row>
      <xdr:rowOff>19050</xdr:rowOff>
    </xdr:from>
    <xdr:to>
      <xdr:col>27</xdr:col>
      <xdr:colOff>444500</xdr:colOff>
      <xdr:row>4</xdr:row>
      <xdr:rowOff>63500</xdr:rowOff>
    </xdr:to>
    <xdr:sp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23,774
23,693
25.01
8,252,062
7,774,209
441,308
4,961,797
5,592,404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28.7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0.9</a:t>
          </a:r>
          <a:r>
            <a:rPr kumimoji="1" lang="ja-JP" altLang="en-US" sz="1300">
              <a:latin typeface="ＭＳ Ｐゴシック"/>
            </a:rPr>
            <a:t>ポイント減少してる。類似団体の平均を上回っているが、今後も定年退職者が増加するため、人件費の減少傾向は当分の間続くと想定される。</a:t>
          </a:r>
        </a:p>
      </xdr:txBody>
    </xdr:sp>
    <xdr:clientData/>
  </xdr:twoCellAnchor>
  <xdr:oneCellAnchor>
    <xdr:from>
      <xdr:col>1</xdr:col>
      <xdr:colOff>28575</xdr:colOff>
      <xdr:row>29</xdr:row>
      <xdr:rowOff>107950</xdr:rowOff>
    </xdr:from>
    <xdr:ext cx="298543" cy="225703"/>
    <xdr:sp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xdr:rowOff>
    </xdr:from>
    <xdr:to>
      <xdr:col>7</xdr:col>
      <xdr:colOff>15875</xdr:colOff>
      <xdr:row>38</xdr:row>
      <xdr:rowOff>49276</xdr:rowOff>
    </xdr:to>
    <xdr:cxnSp macro="">
      <xdr:nvCxnSpPr>
        <xdr:cNvPr id="63" name="直線コネクタ 62"/>
        <xdr:cNvCxnSpPr/>
      </xdr:nvCxnSpPr>
      <xdr:spPr>
        <a:xfrm flipV="1">
          <a:off x="3987800" y="65232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26416</xdr:rowOff>
    </xdr:from>
    <xdr:to>
      <xdr:col>5</xdr:col>
      <xdr:colOff>549275</xdr:colOff>
      <xdr:row>38</xdr:row>
      <xdr:rowOff>49276</xdr:rowOff>
    </xdr:to>
    <xdr:cxnSp macro="">
      <xdr:nvCxnSpPr>
        <xdr:cNvPr id="66" name="直線コネクタ 65"/>
        <xdr:cNvCxnSpPr/>
      </xdr:nvCxnSpPr>
      <xdr:spPr>
        <a:xfrm>
          <a:off x="3098800" y="65415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xdr:rowOff>
    </xdr:from>
    <xdr:to>
      <xdr:col>4</xdr:col>
      <xdr:colOff>346075</xdr:colOff>
      <xdr:row>38</xdr:row>
      <xdr:rowOff>26416</xdr:rowOff>
    </xdr:to>
    <xdr:cxnSp macro="">
      <xdr:nvCxnSpPr>
        <xdr:cNvPr id="69" name="直線コネクタ 68"/>
        <xdr:cNvCxnSpPr/>
      </xdr:nvCxnSpPr>
      <xdr:spPr>
        <a:xfrm>
          <a:off x="2209800" y="6523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xdr:rowOff>
    </xdr:from>
    <xdr:to>
      <xdr:col>3</xdr:col>
      <xdr:colOff>142875</xdr:colOff>
      <xdr:row>38</xdr:row>
      <xdr:rowOff>72136</xdr:rowOff>
    </xdr:to>
    <xdr:cxnSp macro="">
      <xdr:nvCxnSpPr>
        <xdr:cNvPr id="72" name="直線コネクタ 71"/>
        <xdr:cNvCxnSpPr/>
      </xdr:nvCxnSpPr>
      <xdr:spPr>
        <a:xfrm flipV="1">
          <a:off x="1320800" y="65232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128778</xdr:rowOff>
    </xdr:from>
    <xdr:to>
      <xdr:col>7</xdr:col>
      <xdr:colOff>66675</xdr:colOff>
      <xdr:row>38</xdr:row>
      <xdr:rowOff>58928</xdr:rowOff>
    </xdr:to>
    <xdr:sp textlink="">
      <xdr:nvSpPr>
        <xdr:cNvPr id="82" name="円/楕円 81"/>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100855</xdr:rowOff>
    </xdr:from>
    <xdr:ext cx="762000" cy="259045"/>
    <xdr:sp textlink="">
      <xdr:nvSpPr>
        <xdr:cNvPr id="83" name="人件費該当値テキスト"/>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169926</xdr:rowOff>
    </xdr:from>
    <xdr:to>
      <xdr:col>5</xdr:col>
      <xdr:colOff>600075</xdr:colOff>
      <xdr:row>38</xdr:row>
      <xdr:rowOff>100076</xdr:rowOff>
    </xdr:to>
    <xdr:sp textlink="">
      <xdr:nvSpPr>
        <xdr:cNvPr id="84" name="円/楕円 83"/>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84853</xdr:rowOff>
    </xdr:from>
    <xdr:ext cx="736600" cy="259045"/>
    <xdr:sp textlink="">
      <xdr:nvSpPr>
        <xdr:cNvPr id="85" name="テキスト ボックス 84"/>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147066</xdr:rowOff>
    </xdr:from>
    <xdr:to>
      <xdr:col>4</xdr:col>
      <xdr:colOff>396875</xdr:colOff>
      <xdr:row>38</xdr:row>
      <xdr:rowOff>77215</xdr:rowOff>
    </xdr:to>
    <xdr:sp textlink="">
      <xdr:nvSpPr>
        <xdr:cNvPr id="86" name="円/楕円 85"/>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61993</xdr:rowOff>
    </xdr:from>
    <xdr:ext cx="762000" cy="259045"/>
    <xdr:sp textlink="">
      <xdr:nvSpPr>
        <xdr:cNvPr id="87" name="テキスト ボックス 86"/>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128778</xdr:rowOff>
    </xdr:from>
    <xdr:to>
      <xdr:col>3</xdr:col>
      <xdr:colOff>193675</xdr:colOff>
      <xdr:row>38</xdr:row>
      <xdr:rowOff>58928</xdr:rowOff>
    </xdr:to>
    <xdr:sp textlink="">
      <xdr:nvSpPr>
        <xdr:cNvPr id="88" name="円/楕円 87"/>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43705</xdr:rowOff>
    </xdr:from>
    <xdr:ext cx="762000" cy="259045"/>
    <xdr:sp textlink="">
      <xdr:nvSpPr>
        <xdr:cNvPr id="89" name="テキスト ボックス 88"/>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21336</xdr:rowOff>
    </xdr:from>
    <xdr:to>
      <xdr:col>1</xdr:col>
      <xdr:colOff>676275</xdr:colOff>
      <xdr:row>38</xdr:row>
      <xdr:rowOff>122936</xdr:rowOff>
    </xdr:to>
    <xdr:sp textlink="">
      <xdr:nvSpPr>
        <xdr:cNvPr id="90" name="円/楕円 89"/>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107713</xdr:rowOff>
    </xdr:from>
    <xdr:ext cx="762000" cy="259045"/>
    <xdr:sp textlink="">
      <xdr:nvSpPr>
        <xdr:cNvPr id="91" name="テキスト ボックス 90"/>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前年度比で</a:t>
          </a:r>
          <a:r>
            <a:rPr kumimoji="1" lang="en-US" altLang="ja-JP" sz="1300" baseline="0">
              <a:latin typeface="ＭＳ Ｐゴシック"/>
            </a:rPr>
            <a:t>1.2</a:t>
          </a:r>
          <a:r>
            <a:rPr kumimoji="1" lang="ja-JP" altLang="en-US" sz="1300" baseline="0">
              <a:latin typeface="ＭＳ Ｐゴシック"/>
            </a:rPr>
            <a:t>ポイントの増加となった。その要因としては経常的な物件費の増加に加えて電気料金の改定やデマンドタクシー運行経費、各種システムの賃借料等によるものであり、今後これらの経費の削減が重要な課題であ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136144</xdr:rowOff>
    </xdr:from>
    <xdr:to>
      <xdr:col>24</xdr:col>
      <xdr:colOff>31750</xdr:colOff>
      <xdr:row>17</xdr:row>
      <xdr:rowOff>19558</xdr:rowOff>
    </xdr:to>
    <xdr:cxnSp macro="">
      <xdr:nvCxnSpPr>
        <xdr:cNvPr id="121" name="直線コネクタ 120"/>
        <xdr:cNvCxnSpPr/>
      </xdr:nvCxnSpPr>
      <xdr:spPr>
        <a:xfrm>
          <a:off x="15671800" y="28793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81280</xdr:rowOff>
    </xdr:from>
    <xdr:to>
      <xdr:col>22</xdr:col>
      <xdr:colOff>565150</xdr:colOff>
      <xdr:row>16</xdr:row>
      <xdr:rowOff>136144</xdr:rowOff>
    </xdr:to>
    <xdr:cxnSp macro="">
      <xdr:nvCxnSpPr>
        <xdr:cNvPr id="124" name="直線コネクタ 123"/>
        <xdr:cNvCxnSpPr/>
      </xdr:nvCxnSpPr>
      <xdr:spPr>
        <a:xfrm>
          <a:off x="14782800" y="2824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49276</xdr:rowOff>
    </xdr:from>
    <xdr:to>
      <xdr:col>21</xdr:col>
      <xdr:colOff>361950</xdr:colOff>
      <xdr:row>16</xdr:row>
      <xdr:rowOff>81280</xdr:rowOff>
    </xdr:to>
    <xdr:cxnSp macro="">
      <xdr:nvCxnSpPr>
        <xdr:cNvPr id="127" name="直線コネクタ 126"/>
        <xdr:cNvCxnSpPr/>
      </xdr:nvCxnSpPr>
      <xdr:spPr>
        <a:xfrm>
          <a:off x="13893800" y="2792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49276</xdr:rowOff>
    </xdr:from>
    <xdr:to>
      <xdr:col>20</xdr:col>
      <xdr:colOff>158750</xdr:colOff>
      <xdr:row>16</xdr:row>
      <xdr:rowOff>72136</xdr:rowOff>
    </xdr:to>
    <xdr:cxnSp macro="">
      <xdr:nvCxnSpPr>
        <xdr:cNvPr id="130" name="直線コネクタ 129"/>
        <xdr:cNvCxnSpPr/>
      </xdr:nvCxnSpPr>
      <xdr:spPr>
        <a:xfrm flipV="1">
          <a:off x="13004800" y="2792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140208</xdr:rowOff>
    </xdr:from>
    <xdr:to>
      <xdr:col>24</xdr:col>
      <xdr:colOff>82550</xdr:colOff>
      <xdr:row>17</xdr:row>
      <xdr:rowOff>70358</xdr:rowOff>
    </xdr:to>
    <xdr:sp textlink="">
      <xdr:nvSpPr>
        <xdr:cNvPr id="140" name="円/楕円 139"/>
        <xdr:cNvSpPr/>
      </xdr:nvSpPr>
      <xdr:spPr>
        <a:xfrm>
          <a:off x="164592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156735</xdr:rowOff>
    </xdr:from>
    <xdr:ext cx="762000" cy="259045"/>
    <xdr:sp textlink="">
      <xdr:nvSpPr>
        <xdr:cNvPr id="141" name="物件費該当値テキスト"/>
        <xdr:cNvSpPr txBox="1"/>
      </xdr:nvSpPr>
      <xdr:spPr>
        <a:xfrm>
          <a:off x="16598900" y="272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85344</xdr:rowOff>
    </xdr:from>
    <xdr:to>
      <xdr:col>22</xdr:col>
      <xdr:colOff>615950</xdr:colOff>
      <xdr:row>17</xdr:row>
      <xdr:rowOff>15494</xdr:rowOff>
    </xdr:to>
    <xdr:sp textlink="">
      <xdr:nvSpPr>
        <xdr:cNvPr id="142" name="円/楕円 141"/>
        <xdr:cNvSpPr/>
      </xdr:nvSpPr>
      <xdr:spPr>
        <a:xfrm>
          <a:off x="15621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textlink="">
      <xdr:nvSpPr>
        <xdr:cNvPr id="143" name="テキスト ボックス 142"/>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30480</xdr:rowOff>
    </xdr:from>
    <xdr:to>
      <xdr:col>21</xdr:col>
      <xdr:colOff>412750</xdr:colOff>
      <xdr:row>16</xdr:row>
      <xdr:rowOff>132080</xdr:rowOff>
    </xdr:to>
    <xdr:sp textlink="">
      <xdr:nvSpPr>
        <xdr:cNvPr id="144" name="円/楕円 143"/>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textlink="">
      <xdr:nvSpPr>
        <xdr:cNvPr id="145" name="テキスト ボックス 144"/>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169926</xdr:rowOff>
    </xdr:from>
    <xdr:to>
      <xdr:col>20</xdr:col>
      <xdr:colOff>209550</xdr:colOff>
      <xdr:row>16</xdr:row>
      <xdr:rowOff>100076</xdr:rowOff>
    </xdr:to>
    <xdr:sp textlink="">
      <xdr:nvSpPr>
        <xdr:cNvPr id="146" name="円/楕円 145"/>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110253</xdr:rowOff>
    </xdr:from>
    <xdr:ext cx="762000" cy="259045"/>
    <xdr:sp textlink="">
      <xdr:nvSpPr>
        <xdr:cNvPr id="147" name="テキスト ボックス 146"/>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textlink="">
      <xdr:nvSpPr>
        <xdr:cNvPr id="148" name="円/楕円 147"/>
        <xdr:cNvSpPr/>
      </xdr:nvSpPr>
      <xdr:spPr>
        <a:xfrm>
          <a:off x="12954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textlink="">
      <xdr:nvSpPr>
        <xdr:cNvPr id="149" name="テキスト ボックス 148"/>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0.4</a:t>
          </a:r>
          <a:r>
            <a:rPr kumimoji="1" lang="ja-JP" altLang="en-US" sz="1300">
              <a:latin typeface="ＭＳ Ｐゴシック"/>
            </a:rPr>
            <a:t>ポイント増加している。この主な要因としては子ども医療費助成の支給対象年齢の拡大によるものである。</a:t>
          </a:r>
          <a:endParaRPr kumimoji="1" lang="en-US" altLang="ja-JP" sz="1300">
            <a:latin typeface="ＭＳ Ｐゴシック"/>
          </a:endParaRPr>
        </a:p>
        <a:p>
          <a:r>
            <a:rPr kumimoji="1" lang="ja-JP" altLang="en-US" sz="1300">
              <a:latin typeface="ＭＳ Ｐゴシック"/>
            </a:rPr>
            <a:t>　少子高齢化に伴う子育て世代や高齢者への支援等に係る経費は、今後も増加する傾向にあると予想される。</a:t>
          </a:r>
        </a:p>
      </xdr:txBody>
    </xdr:sp>
    <xdr:clientData/>
  </xdr:twoCellAnchor>
  <xdr:oneCellAnchor>
    <xdr:from>
      <xdr:col>1</xdr:col>
      <xdr:colOff>28575</xdr:colOff>
      <xdr:row>49</xdr:row>
      <xdr:rowOff>107950</xdr:rowOff>
    </xdr:from>
    <xdr:ext cx="298543" cy="225703"/>
    <xdr:sp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78015</xdr:rowOff>
    </xdr:to>
    <xdr:cxnSp macro="">
      <xdr:nvCxnSpPr>
        <xdr:cNvPr id="184" name="直線コネクタ 183"/>
        <xdr:cNvCxnSpPr/>
      </xdr:nvCxnSpPr>
      <xdr:spPr>
        <a:xfrm>
          <a:off x="3987800" y="96139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56</xdr:row>
      <xdr:rowOff>12700</xdr:rowOff>
    </xdr:to>
    <xdr:cxnSp macro="">
      <xdr:nvCxnSpPr>
        <xdr:cNvPr id="187" name="直線コネクタ 186"/>
        <xdr:cNvCxnSpPr/>
      </xdr:nvCxnSpPr>
      <xdr:spPr>
        <a:xfrm>
          <a:off x="3098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86178</xdr:rowOff>
    </xdr:to>
    <xdr:cxnSp macro="">
      <xdr:nvCxnSpPr>
        <xdr:cNvPr id="190" name="直線コネクタ 189"/>
        <xdr:cNvCxnSpPr/>
      </xdr:nvCxnSpPr>
      <xdr:spPr>
        <a:xfrm>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69850</xdr:rowOff>
    </xdr:to>
    <xdr:cxnSp macro="">
      <xdr:nvCxnSpPr>
        <xdr:cNvPr id="193" name="直線コネクタ 192"/>
        <xdr:cNvCxnSpPr/>
      </xdr:nvCxnSpPr>
      <xdr:spPr>
        <a:xfrm>
          <a:off x="1320800" y="9483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textlink="">
      <xdr:nvSpPr>
        <xdr:cNvPr id="203" name="円/楕円 202"/>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43742</xdr:rowOff>
    </xdr:from>
    <xdr:ext cx="762000" cy="259045"/>
    <xdr:sp textlink="">
      <xdr:nvSpPr>
        <xdr:cNvPr id="204"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textlink="">
      <xdr:nvSpPr>
        <xdr:cNvPr id="205" name="円/楕円 204"/>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textlink="">
      <xdr:nvSpPr>
        <xdr:cNvPr id="206" name="テキスト ボックス 205"/>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textlink="">
      <xdr:nvSpPr>
        <xdr:cNvPr id="207" name="円/楕円 206"/>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textlink="">
      <xdr:nvSpPr>
        <xdr:cNvPr id="208" name="テキスト ボックス 207"/>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textlink="">
      <xdr:nvSpPr>
        <xdr:cNvPr id="209" name="円/楕円 208"/>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textlink="">
      <xdr:nvSpPr>
        <xdr:cNvPr id="210" name="テキスト ボックス 209"/>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textlink="">
      <xdr:nvSpPr>
        <xdr:cNvPr id="211" name="円/楕円 210"/>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textlink="">
      <xdr:nvSpPr>
        <xdr:cNvPr id="212" name="テキスト ボックス 211"/>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1.9</a:t>
          </a:r>
          <a:r>
            <a:rPr kumimoji="1" lang="ja-JP" altLang="en-US" sz="1300">
              <a:latin typeface="ＭＳ Ｐゴシック"/>
            </a:rPr>
            <a:t>ポイントの増となった。その主な要因としては下水道事業特別会計への繰出金の増によるものである。</a:t>
          </a:r>
          <a:endParaRPr kumimoji="1" lang="en-US" altLang="ja-JP" sz="1300">
            <a:latin typeface="ＭＳ Ｐゴシック"/>
          </a:endParaRPr>
        </a:p>
        <a:p>
          <a:r>
            <a:rPr kumimoji="1" lang="ja-JP" altLang="en-US" sz="1300">
              <a:latin typeface="ＭＳ Ｐゴシック"/>
            </a:rPr>
            <a:t>　繰出基準による範囲を原則として繰出をしているが、引き続き事業会計の担うべき費用負担と行政需要のバランスに留意するよう努める。</a:t>
          </a:r>
        </a:p>
      </xdr:txBody>
    </xdr:sp>
    <xdr:clientData/>
  </xdr:twoCellAnchor>
  <xdr:oneCellAnchor>
    <xdr:from>
      <xdr:col>18</xdr:col>
      <xdr:colOff>44450</xdr:colOff>
      <xdr:row>49</xdr:row>
      <xdr:rowOff>107950</xdr:rowOff>
    </xdr:from>
    <xdr:ext cx="298543" cy="225703"/>
    <xdr:sp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57</xdr:row>
      <xdr:rowOff>46990</xdr:rowOff>
    </xdr:to>
    <xdr:cxnSp macro="">
      <xdr:nvCxnSpPr>
        <xdr:cNvPr id="245" name="直線コネクタ 244"/>
        <xdr:cNvCxnSpPr/>
      </xdr:nvCxnSpPr>
      <xdr:spPr>
        <a:xfrm>
          <a:off x="15671800" y="96748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56</xdr:row>
      <xdr:rowOff>134620</xdr:rowOff>
    </xdr:to>
    <xdr:cxnSp macro="">
      <xdr:nvCxnSpPr>
        <xdr:cNvPr id="248" name="直線コネクタ 247"/>
        <xdr:cNvCxnSpPr/>
      </xdr:nvCxnSpPr>
      <xdr:spPr>
        <a:xfrm flipV="1">
          <a:off x="14782800" y="9674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134620</xdr:rowOff>
    </xdr:to>
    <xdr:cxnSp macro="">
      <xdr:nvCxnSpPr>
        <xdr:cNvPr id="251" name="直線コネクタ 250"/>
        <xdr:cNvCxnSpPr/>
      </xdr:nvCxnSpPr>
      <xdr:spPr>
        <a:xfrm>
          <a:off x="13893800" y="9682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96520</xdr:rowOff>
    </xdr:to>
    <xdr:cxnSp macro="">
      <xdr:nvCxnSpPr>
        <xdr:cNvPr id="254" name="直線コネクタ 253"/>
        <xdr:cNvCxnSpPr/>
      </xdr:nvCxnSpPr>
      <xdr:spPr>
        <a:xfrm flipV="1">
          <a:off x="13004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textlink="">
      <xdr:nvSpPr>
        <xdr:cNvPr id="264" name="円/楕円 263"/>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139717</xdr:rowOff>
    </xdr:from>
    <xdr:ext cx="762000" cy="259045"/>
    <xdr:sp textlink="">
      <xdr:nvSpPr>
        <xdr:cNvPr id="265"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textlink="">
      <xdr:nvSpPr>
        <xdr:cNvPr id="266" name="円/楕円 265"/>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textlink="">
      <xdr:nvSpPr>
        <xdr:cNvPr id="267" name="テキスト ボックス 266"/>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83820</xdr:rowOff>
    </xdr:from>
    <xdr:to>
      <xdr:col>21</xdr:col>
      <xdr:colOff>412750</xdr:colOff>
      <xdr:row>57</xdr:row>
      <xdr:rowOff>13970</xdr:rowOff>
    </xdr:to>
    <xdr:sp textlink="">
      <xdr:nvSpPr>
        <xdr:cNvPr id="268" name="円/楕円 267"/>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textlink="">
      <xdr:nvSpPr>
        <xdr:cNvPr id="269" name="テキスト ボックス 268"/>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textlink="">
      <xdr:nvSpPr>
        <xdr:cNvPr id="270" name="円/楕円 269"/>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textlink="">
      <xdr:nvSpPr>
        <xdr:cNvPr id="271" name="テキスト ボックス 270"/>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textlink="">
      <xdr:nvSpPr>
        <xdr:cNvPr id="272" name="円/楕円 271"/>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textlink="">
      <xdr:nvSpPr>
        <xdr:cNvPr id="273" name="テキスト ボックス 272"/>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1.0</a:t>
          </a:r>
          <a:r>
            <a:rPr kumimoji="1" lang="ja-JP" altLang="en-US" sz="1300">
              <a:latin typeface="ＭＳ Ｐゴシック"/>
            </a:rPr>
            <a:t>ポイントの増となった。要因としては一部事務組合への負担金、幼稚園就園奨励費等の増によるものである。</a:t>
          </a:r>
          <a:endParaRPr kumimoji="1" lang="en-US" altLang="ja-JP" sz="1300">
            <a:latin typeface="ＭＳ Ｐゴシック"/>
          </a:endParaRPr>
        </a:p>
        <a:p>
          <a:r>
            <a:rPr kumimoji="1" lang="ja-JP" altLang="en-US" sz="1300">
              <a:latin typeface="ＭＳ Ｐゴシック"/>
            </a:rPr>
            <a:t>　今後も仙南クリーンセンター、柴田斎苑等の整備が予定されているため、この傾向は当面続くと予想される。</a:t>
          </a:r>
        </a:p>
      </xdr:txBody>
    </xdr:sp>
    <xdr:clientData/>
  </xdr:twoCellAnchor>
  <xdr:oneCellAnchor>
    <xdr:from>
      <xdr:col>18</xdr:col>
      <xdr:colOff>44450</xdr:colOff>
      <xdr:row>29</xdr:row>
      <xdr:rowOff>107950</xdr:rowOff>
    </xdr:from>
    <xdr:ext cx="298543" cy="225703"/>
    <xdr:sp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85090</xdr:rowOff>
    </xdr:from>
    <xdr:to>
      <xdr:col>24</xdr:col>
      <xdr:colOff>31750</xdr:colOff>
      <xdr:row>39</xdr:row>
      <xdr:rowOff>161290</xdr:rowOff>
    </xdr:to>
    <xdr:cxnSp macro="">
      <xdr:nvCxnSpPr>
        <xdr:cNvPr id="306" name="直線コネクタ 305"/>
        <xdr:cNvCxnSpPr/>
      </xdr:nvCxnSpPr>
      <xdr:spPr>
        <a:xfrm>
          <a:off x="15671800" y="6771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46990</xdr:rowOff>
    </xdr:from>
    <xdr:to>
      <xdr:col>22</xdr:col>
      <xdr:colOff>565150</xdr:colOff>
      <xdr:row>39</xdr:row>
      <xdr:rowOff>85090</xdr:rowOff>
    </xdr:to>
    <xdr:cxnSp macro="">
      <xdr:nvCxnSpPr>
        <xdr:cNvPr id="309" name="直線コネクタ 308"/>
        <xdr:cNvCxnSpPr/>
      </xdr:nvCxnSpPr>
      <xdr:spPr>
        <a:xfrm>
          <a:off x="14782800" y="6733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46990</xdr:rowOff>
    </xdr:from>
    <xdr:to>
      <xdr:col>21</xdr:col>
      <xdr:colOff>361950</xdr:colOff>
      <xdr:row>39</xdr:row>
      <xdr:rowOff>54610</xdr:rowOff>
    </xdr:to>
    <xdr:cxnSp macro="">
      <xdr:nvCxnSpPr>
        <xdr:cNvPr id="312" name="直線コネクタ 311"/>
        <xdr:cNvCxnSpPr/>
      </xdr:nvCxnSpPr>
      <xdr:spPr>
        <a:xfrm flipV="1">
          <a:off x="13893800" y="673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54610</xdr:rowOff>
    </xdr:from>
    <xdr:to>
      <xdr:col>20</xdr:col>
      <xdr:colOff>158750</xdr:colOff>
      <xdr:row>39</xdr:row>
      <xdr:rowOff>130810</xdr:rowOff>
    </xdr:to>
    <xdr:cxnSp macro="">
      <xdr:nvCxnSpPr>
        <xdr:cNvPr id="315" name="直線コネクタ 314"/>
        <xdr:cNvCxnSpPr/>
      </xdr:nvCxnSpPr>
      <xdr:spPr>
        <a:xfrm flipV="1">
          <a:off x="13004800" y="6741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110490</xdr:rowOff>
    </xdr:from>
    <xdr:to>
      <xdr:col>24</xdr:col>
      <xdr:colOff>82550</xdr:colOff>
      <xdr:row>40</xdr:row>
      <xdr:rowOff>40640</xdr:rowOff>
    </xdr:to>
    <xdr:sp textlink="">
      <xdr:nvSpPr>
        <xdr:cNvPr id="325" name="円/楕円 324"/>
        <xdr:cNvSpPr/>
      </xdr:nvSpPr>
      <xdr:spPr>
        <a:xfrm>
          <a:off x="16459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82567</xdr:rowOff>
    </xdr:from>
    <xdr:ext cx="762000" cy="259045"/>
    <xdr:sp textlink="">
      <xdr:nvSpPr>
        <xdr:cNvPr id="326" name="補助費等該当値テキスト"/>
        <xdr:cNvSpPr txBox="1"/>
      </xdr:nvSpPr>
      <xdr:spPr>
        <a:xfrm>
          <a:off x="16598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34290</xdr:rowOff>
    </xdr:from>
    <xdr:to>
      <xdr:col>22</xdr:col>
      <xdr:colOff>615950</xdr:colOff>
      <xdr:row>39</xdr:row>
      <xdr:rowOff>135890</xdr:rowOff>
    </xdr:to>
    <xdr:sp textlink="">
      <xdr:nvSpPr>
        <xdr:cNvPr id="327" name="円/楕円 326"/>
        <xdr:cNvSpPr/>
      </xdr:nvSpPr>
      <xdr:spPr>
        <a:xfrm>
          <a:off x="15621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120667</xdr:rowOff>
    </xdr:from>
    <xdr:ext cx="736600" cy="259045"/>
    <xdr:sp textlink="">
      <xdr:nvSpPr>
        <xdr:cNvPr id="328" name="テキスト ボックス 327"/>
        <xdr:cNvSpPr txBox="1"/>
      </xdr:nvSpPr>
      <xdr:spPr>
        <a:xfrm>
          <a:off x="15290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167640</xdr:rowOff>
    </xdr:from>
    <xdr:to>
      <xdr:col>21</xdr:col>
      <xdr:colOff>412750</xdr:colOff>
      <xdr:row>39</xdr:row>
      <xdr:rowOff>97790</xdr:rowOff>
    </xdr:to>
    <xdr:sp textlink="">
      <xdr:nvSpPr>
        <xdr:cNvPr id="329" name="円/楕円 328"/>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82567</xdr:rowOff>
    </xdr:from>
    <xdr:ext cx="762000" cy="259045"/>
    <xdr:sp textlink="">
      <xdr:nvSpPr>
        <xdr:cNvPr id="330" name="テキスト ボックス 329"/>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3810</xdr:rowOff>
    </xdr:from>
    <xdr:to>
      <xdr:col>20</xdr:col>
      <xdr:colOff>209550</xdr:colOff>
      <xdr:row>39</xdr:row>
      <xdr:rowOff>105410</xdr:rowOff>
    </xdr:to>
    <xdr:sp textlink="">
      <xdr:nvSpPr>
        <xdr:cNvPr id="331" name="円/楕円 330"/>
        <xdr:cNvSpPr/>
      </xdr:nvSpPr>
      <xdr:spPr>
        <a:xfrm>
          <a:off x="13843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90187</xdr:rowOff>
    </xdr:from>
    <xdr:ext cx="762000" cy="259045"/>
    <xdr:sp textlink="">
      <xdr:nvSpPr>
        <xdr:cNvPr id="332" name="テキスト ボックス 331"/>
        <xdr:cNvSpPr txBox="1"/>
      </xdr:nvSpPr>
      <xdr:spPr>
        <a:xfrm>
          <a:off x="13512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80010</xdr:rowOff>
    </xdr:from>
    <xdr:to>
      <xdr:col>19</xdr:col>
      <xdr:colOff>6350</xdr:colOff>
      <xdr:row>40</xdr:row>
      <xdr:rowOff>10160</xdr:rowOff>
    </xdr:to>
    <xdr:sp textlink="">
      <xdr:nvSpPr>
        <xdr:cNvPr id="333" name="円/楕円 332"/>
        <xdr:cNvSpPr/>
      </xdr:nvSpPr>
      <xdr:spPr>
        <a:xfrm>
          <a:off x="12954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166387</xdr:rowOff>
    </xdr:from>
    <xdr:ext cx="762000" cy="259045"/>
    <xdr:sp textlink="">
      <xdr:nvSpPr>
        <xdr:cNvPr id="334" name="テキスト ボックス 333"/>
        <xdr:cNvSpPr txBox="1"/>
      </xdr:nvSpPr>
      <xdr:spPr>
        <a:xfrm>
          <a:off x="12623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学校教育施設等整備事業債で償還が完了したものがあったが、地方道路等整備事業債で元金の償還が始まったものがあり、前年度から</a:t>
          </a:r>
          <a:r>
            <a:rPr kumimoji="1" lang="en-US" altLang="ja-JP" sz="1300">
              <a:latin typeface="ＭＳ Ｐゴシック"/>
            </a:rPr>
            <a:t>0.1</a:t>
          </a:r>
          <a:r>
            <a:rPr kumimoji="1" lang="ja-JP" altLang="en-US" sz="1300">
              <a:latin typeface="ＭＳ Ｐゴシック"/>
            </a:rPr>
            <a:t>ポイントの減となった。</a:t>
          </a:r>
          <a:endParaRPr kumimoji="1" lang="en-US" altLang="ja-JP" sz="1300">
            <a:latin typeface="ＭＳ Ｐゴシック"/>
          </a:endParaRPr>
        </a:p>
        <a:p>
          <a:r>
            <a:rPr kumimoji="1" lang="ja-JP" altLang="en-US" sz="1300">
              <a:latin typeface="ＭＳ Ｐゴシック"/>
            </a:rPr>
            <a:t>　今後は公共施設の老朽化に伴う更新・改修に係る地方債の増加が予想されるが、地方債残高の適正管理の観点から効率的で計画的な運用が求められる。</a:t>
          </a:r>
        </a:p>
      </xdr:txBody>
    </xdr:sp>
    <xdr:clientData/>
  </xdr:twoCellAnchor>
  <xdr:oneCellAnchor>
    <xdr:from>
      <xdr:col>1</xdr:col>
      <xdr:colOff>28575</xdr:colOff>
      <xdr:row>69</xdr:row>
      <xdr:rowOff>107950</xdr:rowOff>
    </xdr:from>
    <xdr:ext cx="298543" cy="225703"/>
    <xdr:sp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53848</xdr:rowOff>
    </xdr:from>
    <xdr:to>
      <xdr:col>7</xdr:col>
      <xdr:colOff>15875</xdr:colOff>
      <xdr:row>76</xdr:row>
      <xdr:rowOff>58420</xdr:rowOff>
    </xdr:to>
    <xdr:cxnSp macro="">
      <xdr:nvCxnSpPr>
        <xdr:cNvPr id="364" name="直線コネクタ 363"/>
        <xdr:cNvCxnSpPr/>
      </xdr:nvCxnSpPr>
      <xdr:spPr>
        <a:xfrm flipV="1">
          <a:off x="3987800" y="13084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58420</xdr:rowOff>
    </xdr:from>
    <xdr:to>
      <xdr:col>5</xdr:col>
      <xdr:colOff>549275</xdr:colOff>
      <xdr:row>76</xdr:row>
      <xdr:rowOff>72137</xdr:rowOff>
    </xdr:to>
    <xdr:cxnSp macro="">
      <xdr:nvCxnSpPr>
        <xdr:cNvPr id="367" name="直線コネクタ 366"/>
        <xdr:cNvCxnSpPr/>
      </xdr:nvCxnSpPr>
      <xdr:spPr>
        <a:xfrm flipV="1">
          <a:off x="3098800" y="130886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40132</xdr:rowOff>
    </xdr:from>
    <xdr:to>
      <xdr:col>4</xdr:col>
      <xdr:colOff>346075</xdr:colOff>
      <xdr:row>76</xdr:row>
      <xdr:rowOff>72137</xdr:rowOff>
    </xdr:to>
    <xdr:cxnSp macro="">
      <xdr:nvCxnSpPr>
        <xdr:cNvPr id="370" name="直線コネクタ 369"/>
        <xdr:cNvCxnSpPr/>
      </xdr:nvCxnSpPr>
      <xdr:spPr>
        <a:xfrm>
          <a:off x="2209800" y="130703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40132</xdr:rowOff>
    </xdr:from>
    <xdr:to>
      <xdr:col>3</xdr:col>
      <xdr:colOff>142875</xdr:colOff>
      <xdr:row>76</xdr:row>
      <xdr:rowOff>90424</xdr:rowOff>
    </xdr:to>
    <xdr:cxnSp macro="">
      <xdr:nvCxnSpPr>
        <xdr:cNvPr id="373" name="直線コネクタ 372"/>
        <xdr:cNvCxnSpPr/>
      </xdr:nvCxnSpPr>
      <xdr:spPr>
        <a:xfrm flipV="1">
          <a:off x="1320800" y="130703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3048</xdr:rowOff>
    </xdr:from>
    <xdr:to>
      <xdr:col>7</xdr:col>
      <xdr:colOff>66675</xdr:colOff>
      <xdr:row>76</xdr:row>
      <xdr:rowOff>104648</xdr:rowOff>
    </xdr:to>
    <xdr:sp textlink="">
      <xdr:nvSpPr>
        <xdr:cNvPr id="383" name="円/楕円 382"/>
        <xdr:cNvSpPr/>
      </xdr:nvSpPr>
      <xdr:spPr>
        <a:xfrm>
          <a:off x="4775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19575</xdr:rowOff>
    </xdr:from>
    <xdr:ext cx="762000" cy="259045"/>
    <xdr:sp textlink="">
      <xdr:nvSpPr>
        <xdr:cNvPr id="384" name="公債費該当値テキスト"/>
        <xdr:cNvSpPr txBox="1"/>
      </xdr:nvSpPr>
      <xdr:spPr>
        <a:xfrm>
          <a:off x="4914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xdr:rowOff>
    </xdr:from>
    <xdr:to>
      <xdr:col>5</xdr:col>
      <xdr:colOff>600075</xdr:colOff>
      <xdr:row>76</xdr:row>
      <xdr:rowOff>109220</xdr:rowOff>
    </xdr:to>
    <xdr:sp textlink="">
      <xdr:nvSpPr>
        <xdr:cNvPr id="385" name="円/楕円 384"/>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119397</xdr:rowOff>
    </xdr:from>
    <xdr:ext cx="736600" cy="259045"/>
    <xdr:sp textlink="">
      <xdr:nvSpPr>
        <xdr:cNvPr id="386" name="テキスト ボックス 385"/>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21337</xdr:rowOff>
    </xdr:from>
    <xdr:to>
      <xdr:col>4</xdr:col>
      <xdr:colOff>396875</xdr:colOff>
      <xdr:row>76</xdr:row>
      <xdr:rowOff>122937</xdr:rowOff>
    </xdr:to>
    <xdr:sp textlink="">
      <xdr:nvSpPr>
        <xdr:cNvPr id="387" name="円/楕円 386"/>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133113</xdr:rowOff>
    </xdr:from>
    <xdr:ext cx="762000" cy="259045"/>
    <xdr:sp textlink="">
      <xdr:nvSpPr>
        <xdr:cNvPr id="388" name="テキスト ボックス 387"/>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160782</xdr:rowOff>
    </xdr:from>
    <xdr:to>
      <xdr:col>3</xdr:col>
      <xdr:colOff>193675</xdr:colOff>
      <xdr:row>76</xdr:row>
      <xdr:rowOff>90932</xdr:rowOff>
    </xdr:to>
    <xdr:sp textlink="">
      <xdr:nvSpPr>
        <xdr:cNvPr id="389" name="円/楕円 388"/>
        <xdr:cNvSpPr/>
      </xdr:nvSpPr>
      <xdr:spPr>
        <a:xfrm>
          <a:off x="2159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101109</xdr:rowOff>
    </xdr:from>
    <xdr:ext cx="762000" cy="259045"/>
    <xdr:sp textlink="">
      <xdr:nvSpPr>
        <xdr:cNvPr id="390" name="テキスト ボックス 389"/>
        <xdr:cNvSpPr txBox="1"/>
      </xdr:nvSpPr>
      <xdr:spPr>
        <a:xfrm>
          <a:off x="1828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39624</xdr:rowOff>
    </xdr:from>
    <xdr:to>
      <xdr:col>1</xdr:col>
      <xdr:colOff>676275</xdr:colOff>
      <xdr:row>76</xdr:row>
      <xdr:rowOff>141224</xdr:rowOff>
    </xdr:to>
    <xdr:sp textlink="">
      <xdr:nvSpPr>
        <xdr:cNvPr id="391" name="円/楕円 390"/>
        <xdr:cNvSpPr/>
      </xdr:nvSpPr>
      <xdr:spPr>
        <a:xfrm>
          <a:off x="1270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151401</xdr:rowOff>
    </xdr:from>
    <xdr:ext cx="762000" cy="259045"/>
    <xdr:sp textlink="">
      <xdr:nvSpPr>
        <xdr:cNvPr id="392" name="テキスト ボックス 391"/>
        <xdr:cNvSpPr txBox="1"/>
      </xdr:nvSpPr>
      <xdr:spPr>
        <a:xfrm>
          <a:off x="939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全国・県平均、類似団体平均を上回っているのは、補助費において一部事務組合負担金の割合が高いことが主な要因であるが、物件費及び扶助費等の経常的経費の増加している。</a:t>
          </a:r>
        </a:p>
      </xdr:txBody>
    </xdr:sp>
    <xdr:clientData/>
  </xdr:twoCellAnchor>
  <xdr:oneCellAnchor>
    <xdr:from>
      <xdr:col>18</xdr:col>
      <xdr:colOff>44450</xdr:colOff>
      <xdr:row>69</xdr:row>
      <xdr:rowOff>107950</xdr:rowOff>
    </xdr:from>
    <xdr:ext cx="298543" cy="225703"/>
    <xdr:sp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73661</xdr:rowOff>
    </xdr:from>
    <xdr:to>
      <xdr:col>24</xdr:col>
      <xdr:colOff>31750</xdr:colOff>
      <xdr:row>80</xdr:row>
      <xdr:rowOff>39370</xdr:rowOff>
    </xdr:to>
    <xdr:cxnSp macro="">
      <xdr:nvCxnSpPr>
        <xdr:cNvPr id="425" name="直線コネクタ 424"/>
        <xdr:cNvCxnSpPr/>
      </xdr:nvCxnSpPr>
      <xdr:spPr>
        <a:xfrm>
          <a:off x="15671800" y="1361821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168911</xdr:rowOff>
    </xdr:from>
    <xdr:to>
      <xdr:col>22</xdr:col>
      <xdr:colOff>565150</xdr:colOff>
      <xdr:row>79</xdr:row>
      <xdr:rowOff>73661</xdr:rowOff>
    </xdr:to>
    <xdr:cxnSp macro="">
      <xdr:nvCxnSpPr>
        <xdr:cNvPr id="428" name="直線コネクタ 427"/>
        <xdr:cNvCxnSpPr/>
      </xdr:nvCxnSpPr>
      <xdr:spPr>
        <a:xfrm>
          <a:off x="14782800" y="135420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100330</xdr:rowOff>
    </xdr:from>
    <xdr:to>
      <xdr:col>21</xdr:col>
      <xdr:colOff>361950</xdr:colOff>
      <xdr:row>78</xdr:row>
      <xdr:rowOff>168911</xdr:rowOff>
    </xdr:to>
    <xdr:cxnSp macro="">
      <xdr:nvCxnSpPr>
        <xdr:cNvPr id="431" name="直線コネクタ 430"/>
        <xdr:cNvCxnSpPr/>
      </xdr:nvCxnSpPr>
      <xdr:spPr>
        <a:xfrm>
          <a:off x="13893800" y="134734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100330</xdr:rowOff>
    </xdr:from>
    <xdr:to>
      <xdr:col>20</xdr:col>
      <xdr:colOff>158750</xdr:colOff>
      <xdr:row>79</xdr:row>
      <xdr:rowOff>43180</xdr:rowOff>
    </xdr:to>
    <xdr:cxnSp macro="">
      <xdr:nvCxnSpPr>
        <xdr:cNvPr id="434" name="直線コネクタ 433"/>
        <xdr:cNvCxnSpPr/>
      </xdr:nvCxnSpPr>
      <xdr:spPr>
        <a:xfrm flipV="1">
          <a:off x="13004800" y="134734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160020</xdr:rowOff>
    </xdr:from>
    <xdr:to>
      <xdr:col>24</xdr:col>
      <xdr:colOff>82550</xdr:colOff>
      <xdr:row>80</xdr:row>
      <xdr:rowOff>90170</xdr:rowOff>
    </xdr:to>
    <xdr:sp textlink="">
      <xdr:nvSpPr>
        <xdr:cNvPr id="444" name="円/楕円 443"/>
        <xdr:cNvSpPr/>
      </xdr:nvSpPr>
      <xdr:spPr>
        <a:xfrm>
          <a:off x="164592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132097</xdr:rowOff>
    </xdr:from>
    <xdr:ext cx="762000" cy="259045"/>
    <xdr:sp textlink="">
      <xdr:nvSpPr>
        <xdr:cNvPr id="445" name="公債費以外該当値テキスト"/>
        <xdr:cNvSpPr txBox="1"/>
      </xdr:nvSpPr>
      <xdr:spPr>
        <a:xfrm>
          <a:off x="165989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22861</xdr:rowOff>
    </xdr:from>
    <xdr:to>
      <xdr:col>22</xdr:col>
      <xdr:colOff>615950</xdr:colOff>
      <xdr:row>79</xdr:row>
      <xdr:rowOff>124461</xdr:rowOff>
    </xdr:to>
    <xdr:sp textlink="">
      <xdr:nvSpPr>
        <xdr:cNvPr id="446" name="円/楕円 445"/>
        <xdr:cNvSpPr/>
      </xdr:nvSpPr>
      <xdr:spPr>
        <a:xfrm>
          <a:off x="15621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109238</xdr:rowOff>
    </xdr:from>
    <xdr:ext cx="736600" cy="259045"/>
    <xdr:sp textlink="">
      <xdr:nvSpPr>
        <xdr:cNvPr id="447" name="テキスト ボックス 446"/>
        <xdr:cNvSpPr txBox="1"/>
      </xdr:nvSpPr>
      <xdr:spPr>
        <a:xfrm>
          <a:off x="15290800" y="1365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118111</xdr:rowOff>
    </xdr:from>
    <xdr:to>
      <xdr:col>21</xdr:col>
      <xdr:colOff>412750</xdr:colOff>
      <xdr:row>79</xdr:row>
      <xdr:rowOff>48261</xdr:rowOff>
    </xdr:to>
    <xdr:sp textlink="">
      <xdr:nvSpPr>
        <xdr:cNvPr id="448" name="円/楕円 447"/>
        <xdr:cNvSpPr/>
      </xdr:nvSpPr>
      <xdr:spPr>
        <a:xfrm>
          <a:off x="14732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33038</xdr:rowOff>
    </xdr:from>
    <xdr:ext cx="762000" cy="259045"/>
    <xdr:sp textlink="">
      <xdr:nvSpPr>
        <xdr:cNvPr id="449" name="テキスト ボックス 448"/>
        <xdr:cNvSpPr txBox="1"/>
      </xdr:nvSpPr>
      <xdr:spPr>
        <a:xfrm>
          <a:off x="14401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49530</xdr:rowOff>
    </xdr:from>
    <xdr:to>
      <xdr:col>20</xdr:col>
      <xdr:colOff>209550</xdr:colOff>
      <xdr:row>78</xdr:row>
      <xdr:rowOff>151130</xdr:rowOff>
    </xdr:to>
    <xdr:sp textlink="">
      <xdr:nvSpPr>
        <xdr:cNvPr id="450" name="円/楕円 449"/>
        <xdr:cNvSpPr/>
      </xdr:nvSpPr>
      <xdr:spPr>
        <a:xfrm>
          <a:off x="13843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135907</xdr:rowOff>
    </xdr:from>
    <xdr:ext cx="762000" cy="259045"/>
    <xdr:sp textlink="">
      <xdr:nvSpPr>
        <xdr:cNvPr id="451" name="テキスト ボックス 450"/>
        <xdr:cNvSpPr txBox="1"/>
      </xdr:nvSpPr>
      <xdr:spPr>
        <a:xfrm>
          <a:off x="13512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163830</xdr:rowOff>
    </xdr:from>
    <xdr:to>
      <xdr:col>19</xdr:col>
      <xdr:colOff>6350</xdr:colOff>
      <xdr:row>79</xdr:row>
      <xdr:rowOff>93980</xdr:rowOff>
    </xdr:to>
    <xdr:sp textlink="">
      <xdr:nvSpPr>
        <xdr:cNvPr id="452" name="円/楕円 451"/>
        <xdr:cNvSpPr/>
      </xdr:nvSpPr>
      <xdr:spPr>
        <a:xfrm>
          <a:off x="12954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78757</xdr:rowOff>
    </xdr:from>
    <xdr:ext cx="762000" cy="259045"/>
    <xdr:sp textlink="">
      <xdr:nvSpPr>
        <xdr:cNvPr id="453" name="テキスト ボックス 452"/>
        <xdr:cNvSpPr txBox="1"/>
      </xdr:nvSpPr>
      <xdr:spPr>
        <a:xfrm>
          <a:off x="12623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宮城県大河原町</a:t>
          </a:r>
        </a:p>
      </xdr:txBody>
    </xdr:sp>
    <xdr:clientData/>
  </xdr:twoCellAnchor>
  <xdr:twoCellAnchor>
    <xdr:from>
      <xdr:col>10</xdr:col>
      <xdr:colOff>133350</xdr:colOff>
      <xdr:row>0</xdr:row>
      <xdr:rowOff>0</xdr:rowOff>
    </xdr:from>
    <xdr:to>
      <xdr:col>11</xdr:col>
      <xdr:colOff>930275</xdr:colOff>
      <xdr:row>2</xdr:row>
      <xdr:rowOff>38100</xdr:rowOff>
    </xdr:to>
    <xdr:sp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103977</xdr:rowOff>
    </xdr:from>
    <xdr:to>
      <xdr:col>4</xdr:col>
      <xdr:colOff>1117600</xdr:colOff>
      <xdr:row>17</xdr:row>
      <xdr:rowOff>137984</xdr:rowOff>
    </xdr:to>
    <xdr:cxnSp macro="">
      <xdr:nvCxnSpPr>
        <xdr:cNvPr id="52" name="直線コネクタ 51"/>
        <xdr:cNvCxnSpPr/>
      </xdr:nvCxnSpPr>
      <xdr:spPr bwMode="auto">
        <a:xfrm>
          <a:off x="5003800" y="3066252"/>
          <a:ext cx="647700" cy="34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140359</xdr:rowOff>
    </xdr:from>
    <xdr:ext cx="762000" cy="259045"/>
    <xdr:sp textlink="">
      <xdr:nvSpPr>
        <xdr:cNvPr id="53" name="人口1人当たり決算額の推移平均値テキスト130"/>
        <xdr:cNvSpPr txBox="1"/>
      </xdr:nvSpPr>
      <xdr:spPr>
        <a:xfrm>
          <a:off x="5740400" y="310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82347</xdr:rowOff>
    </xdr:from>
    <xdr:to>
      <xdr:col>4</xdr:col>
      <xdr:colOff>469900</xdr:colOff>
      <xdr:row>17</xdr:row>
      <xdr:rowOff>103977</xdr:rowOff>
    </xdr:to>
    <xdr:cxnSp macro="">
      <xdr:nvCxnSpPr>
        <xdr:cNvPr id="55" name="直線コネクタ 54"/>
        <xdr:cNvCxnSpPr/>
      </xdr:nvCxnSpPr>
      <xdr:spPr bwMode="auto">
        <a:xfrm>
          <a:off x="4305300" y="3044622"/>
          <a:ext cx="698500" cy="21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82347</xdr:rowOff>
    </xdr:from>
    <xdr:to>
      <xdr:col>3</xdr:col>
      <xdr:colOff>904875</xdr:colOff>
      <xdr:row>17</xdr:row>
      <xdr:rowOff>90261</xdr:rowOff>
    </xdr:to>
    <xdr:cxnSp macro="">
      <xdr:nvCxnSpPr>
        <xdr:cNvPr id="58" name="直線コネクタ 57"/>
        <xdr:cNvCxnSpPr/>
      </xdr:nvCxnSpPr>
      <xdr:spPr bwMode="auto">
        <a:xfrm flipV="1">
          <a:off x="3606800" y="3044622"/>
          <a:ext cx="698500" cy="7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90261</xdr:rowOff>
    </xdr:from>
    <xdr:to>
      <xdr:col>3</xdr:col>
      <xdr:colOff>206375</xdr:colOff>
      <xdr:row>17</xdr:row>
      <xdr:rowOff>121002</xdr:rowOff>
    </xdr:to>
    <xdr:cxnSp macro="">
      <xdr:nvCxnSpPr>
        <xdr:cNvPr id="61" name="直線コネクタ 60"/>
        <xdr:cNvCxnSpPr/>
      </xdr:nvCxnSpPr>
      <xdr:spPr bwMode="auto">
        <a:xfrm flipV="1">
          <a:off x="2908300" y="3052536"/>
          <a:ext cx="698500" cy="30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87184</xdr:rowOff>
    </xdr:from>
    <xdr:to>
      <xdr:col>5</xdr:col>
      <xdr:colOff>34925</xdr:colOff>
      <xdr:row>18</xdr:row>
      <xdr:rowOff>17334</xdr:rowOff>
    </xdr:to>
    <xdr:sp textlink="">
      <xdr:nvSpPr>
        <xdr:cNvPr id="71" name="円/楕円 70"/>
        <xdr:cNvSpPr/>
      </xdr:nvSpPr>
      <xdr:spPr bwMode="auto">
        <a:xfrm>
          <a:off x="5600700" y="3049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103711</xdr:rowOff>
    </xdr:from>
    <xdr:ext cx="762000" cy="259045"/>
    <xdr:sp textlink="">
      <xdr:nvSpPr>
        <xdr:cNvPr id="72" name="人口1人当たり決算額の推移該当値テキスト130"/>
        <xdr:cNvSpPr txBox="1"/>
      </xdr:nvSpPr>
      <xdr:spPr>
        <a:xfrm>
          <a:off x="5740400" y="289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76,866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53177</xdr:rowOff>
    </xdr:from>
    <xdr:to>
      <xdr:col>4</xdr:col>
      <xdr:colOff>520700</xdr:colOff>
      <xdr:row>17</xdr:row>
      <xdr:rowOff>154777</xdr:rowOff>
    </xdr:to>
    <xdr:sp textlink="">
      <xdr:nvSpPr>
        <xdr:cNvPr id="73" name="円/楕円 72"/>
        <xdr:cNvSpPr/>
      </xdr:nvSpPr>
      <xdr:spPr bwMode="auto">
        <a:xfrm>
          <a:off x="4953000" y="3015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164954</xdr:rowOff>
    </xdr:from>
    <xdr:ext cx="736600" cy="259045"/>
    <xdr:sp textlink="">
      <xdr:nvSpPr>
        <xdr:cNvPr id="74" name="テキスト ボックス 73"/>
        <xdr:cNvSpPr txBox="1"/>
      </xdr:nvSpPr>
      <xdr:spPr>
        <a:xfrm>
          <a:off x="4622800" y="2784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79,990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31547</xdr:rowOff>
    </xdr:from>
    <xdr:to>
      <xdr:col>3</xdr:col>
      <xdr:colOff>955675</xdr:colOff>
      <xdr:row>17</xdr:row>
      <xdr:rowOff>133147</xdr:rowOff>
    </xdr:to>
    <xdr:sp textlink="">
      <xdr:nvSpPr>
        <xdr:cNvPr id="75" name="円/楕円 74"/>
        <xdr:cNvSpPr/>
      </xdr:nvSpPr>
      <xdr:spPr bwMode="auto">
        <a:xfrm>
          <a:off x="4254500" y="2993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143324</xdr:rowOff>
    </xdr:from>
    <xdr:ext cx="762000" cy="259045"/>
    <xdr:sp textlink="">
      <xdr:nvSpPr>
        <xdr:cNvPr id="76" name="テキスト ボックス 75"/>
        <xdr:cNvSpPr txBox="1"/>
      </xdr:nvSpPr>
      <xdr:spPr>
        <a:xfrm>
          <a:off x="3924300" y="276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81,977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39461</xdr:rowOff>
    </xdr:from>
    <xdr:to>
      <xdr:col>3</xdr:col>
      <xdr:colOff>257175</xdr:colOff>
      <xdr:row>17</xdr:row>
      <xdr:rowOff>141061</xdr:rowOff>
    </xdr:to>
    <xdr:sp textlink="">
      <xdr:nvSpPr>
        <xdr:cNvPr id="77" name="円/楕円 76"/>
        <xdr:cNvSpPr/>
      </xdr:nvSpPr>
      <xdr:spPr bwMode="auto">
        <a:xfrm>
          <a:off x="3556000" y="3001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151238</xdr:rowOff>
    </xdr:from>
    <xdr:ext cx="762000" cy="259045"/>
    <xdr:sp textlink="">
      <xdr:nvSpPr>
        <xdr:cNvPr id="78" name="テキスト ボックス 77"/>
        <xdr:cNvSpPr txBox="1"/>
      </xdr:nvSpPr>
      <xdr:spPr>
        <a:xfrm>
          <a:off x="3225800" y="277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81,250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70202</xdr:rowOff>
    </xdr:from>
    <xdr:to>
      <xdr:col>2</xdr:col>
      <xdr:colOff>692150</xdr:colOff>
      <xdr:row>18</xdr:row>
      <xdr:rowOff>352</xdr:rowOff>
    </xdr:to>
    <xdr:sp textlink="">
      <xdr:nvSpPr>
        <xdr:cNvPr id="79" name="円/楕円 78"/>
        <xdr:cNvSpPr/>
      </xdr:nvSpPr>
      <xdr:spPr bwMode="auto">
        <a:xfrm>
          <a:off x="2857500" y="3032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10529</xdr:rowOff>
    </xdr:from>
    <xdr:ext cx="762000" cy="259045"/>
    <xdr:sp textlink="">
      <xdr:nvSpPr>
        <xdr:cNvPr id="80" name="テキスト ボックス 79"/>
        <xdr:cNvSpPr txBox="1"/>
      </xdr:nvSpPr>
      <xdr:spPr>
        <a:xfrm>
          <a:off x="2527300" y="280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93605</xdr:rowOff>
    </xdr:from>
    <xdr:to>
      <xdr:col>4</xdr:col>
      <xdr:colOff>1117600</xdr:colOff>
      <xdr:row>36</xdr:row>
      <xdr:rowOff>137802</xdr:rowOff>
    </xdr:to>
    <xdr:cxnSp macro="">
      <xdr:nvCxnSpPr>
        <xdr:cNvPr id="113" name="直線コネクタ 112"/>
        <xdr:cNvCxnSpPr/>
      </xdr:nvCxnSpPr>
      <xdr:spPr bwMode="auto">
        <a:xfrm flipV="1">
          <a:off x="5003800" y="7046855"/>
          <a:ext cx="647700" cy="44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46171</xdr:rowOff>
    </xdr:from>
    <xdr:to>
      <xdr:col>4</xdr:col>
      <xdr:colOff>469900</xdr:colOff>
      <xdr:row>36</xdr:row>
      <xdr:rowOff>137802</xdr:rowOff>
    </xdr:to>
    <xdr:cxnSp macro="">
      <xdr:nvCxnSpPr>
        <xdr:cNvPr id="116" name="直線コネクタ 115"/>
        <xdr:cNvCxnSpPr/>
      </xdr:nvCxnSpPr>
      <xdr:spPr bwMode="auto">
        <a:xfrm>
          <a:off x="4305300" y="6999421"/>
          <a:ext cx="698500" cy="91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46171</xdr:rowOff>
    </xdr:from>
    <xdr:to>
      <xdr:col>3</xdr:col>
      <xdr:colOff>904875</xdr:colOff>
      <xdr:row>36</xdr:row>
      <xdr:rowOff>87414</xdr:rowOff>
    </xdr:to>
    <xdr:cxnSp macro="">
      <xdr:nvCxnSpPr>
        <xdr:cNvPr id="119" name="直線コネクタ 118"/>
        <xdr:cNvCxnSpPr/>
      </xdr:nvCxnSpPr>
      <xdr:spPr bwMode="auto">
        <a:xfrm flipV="1">
          <a:off x="3606800" y="6999421"/>
          <a:ext cx="698500" cy="41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28493</xdr:rowOff>
    </xdr:from>
    <xdr:to>
      <xdr:col>3</xdr:col>
      <xdr:colOff>206375</xdr:colOff>
      <xdr:row>36</xdr:row>
      <xdr:rowOff>87414</xdr:rowOff>
    </xdr:to>
    <xdr:cxnSp macro="">
      <xdr:nvCxnSpPr>
        <xdr:cNvPr id="122" name="直線コネクタ 121"/>
        <xdr:cNvCxnSpPr/>
      </xdr:nvCxnSpPr>
      <xdr:spPr bwMode="auto">
        <a:xfrm>
          <a:off x="2908300" y="6981743"/>
          <a:ext cx="698500" cy="58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42805</xdr:rowOff>
    </xdr:from>
    <xdr:to>
      <xdr:col>5</xdr:col>
      <xdr:colOff>34925</xdr:colOff>
      <xdr:row>36</xdr:row>
      <xdr:rowOff>144405</xdr:rowOff>
    </xdr:to>
    <xdr:sp textlink="">
      <xdr:nvSpPr>
        <xdr:cNvPr id="132" name="円/楕円 131"/>
        <xdr:cNvSpPr/>
      </xdr:nvSpPr>
      <xdr:spPr bwMode="auto">
        <a:xfrm>
          <a:off x="5600700" y="699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14882</xdr:rowOff>
    </xdr:from>
    <xdr:ext cx="762000" cy="259045"/>
    <xdr:sp textlink="">
      <xdr:nvSpPr>
        <xdr:cNvPr id="133" name="人口1人当たり決算額の推移該当値テキスト445"/>
        <xdr:cNvSpPr txBox="1"/>
      </xdr:nvSpPr>
      <xdr:spPr>
        <a:xfrm>
          <a:off x="5740400" y="696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87002</xdr:rowOff>
    </xdr:from>
    <xdr:to>
      <xdr:col>4</xdr:col>
      <xdr:colOff>520700</xdr:colOff>
      <xdr:row>37</xdr:row>
      <xdr:rowOff>17152</xdr:rowOff>
    </xdr:to>
    <xdr:sp textlink="">
      <xdr:nvSpPr>
        <xdr:cNvPr id="134" name="円/楕円 133"/>
        <xdr:cNvSpPr/>
      </xdr:nvSpPr>
      <xdr:spPr bwMode="auto">
        <a:xfrm>
          <a:off x="4953000" y="7040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1929</xdr:rowOff>
    </xdr:from>
    <xdr:ext cx="736600" cy="259045"/>
    <xdr:sp textlink="">
      <xdr:nvSpPr>
        <xdr:cNvPr id="135" name="テキスト ボックス 134"/>
        <xdr:cNvSpPr txBox="1"/>
      </xdr:nvSpPr>
      <xdr:spPr>
        <a:xfrm>
          <a:off x="4622800" y="712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338271</xdr:rowOff>
    </xdr:from>
    <xdr:to>
      <xdr:col>3</xdr:col>
      <xdr:colOff>955675</xdr:colOff>
      <xdr:row>36</xdr:row>
      <xdr:rowOff>96971</xdr:rowOff>
    </xdr:to>
    <xdr:sp textlink="">
      <xdr:nvSpPr>
        <xdr:cNvPr id="136" name="円/楕円 135"/>
        <xdr:cNvSpPr/>
      </xdr:nvSpPr>
      <xdr:spPr bwMode="auto">
        <a:xfrm>
          <a:off x="4254500" y="6948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81748</xdr:rowOff>
    </xdr:from>
    <xdr:ext cx="762000" cy="259045"/>
    <xdr:sp textlink="">
      <xdr:nvSpPr>
        <xdr:cNvPr id="137" name="テキスト ボックス 136"/>
        <xdr:cNvSpPr txBox="1"/>
      </xdr:nvSpPr>
      <xdr:spPr>
        <a:xfrm>
          <a:off x="3924300" y="703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36614</xdr:rowOff>
    </xdr:from>
    <xdr:to>
      <xdr:col>3</xdr:col>
      <xdr:colOff>257175</xdr:colOff>
      <xdr:row>36</xdr:row>
      <xdr:rowOff>138214</xdr:rowOff>
    </xdr:to>
    <xdr:sp textlink="">
      <xdr:nvSpPr>
        <xdr:cNvPr id="138" name="円/楕円 137"/>
        <xdr:cNvSpPr/>
      </xdr:nvSpPr>
      <xdr:spPr bwMode="auto">
        <a:xfrm>
          <a:off x="3556000" y="6989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122991</xdr:rowOff>
    </xdr:from>
    <xdr:ext cx="762000" cy="259045"/>
    <xdr:sp textlink="">
      <xdr:nvSpPr>
        <xdr:cNvPr id="139" name="テキスト ボックス 138"/>
        <xdr:cNvSpPr txBox="1"/>
      </xdr:nvSpPr>
      <xdr:spPr>
        <a:xfrm>
          <a:off x="3225800" y="707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320593</xdr:rowOff>
    </xdr:from>
    <xdr:to>
      <xdr:col>2</xdr:col>
      <xdr:colOff>692150</xdr:colOff>
      <xdr:row>36</xdr:row>
      <xdr:rowOff>79293</xdr:rowOff>
    </xdr:to>
    <xdr:sp textlink="">
      <xdr:nvSpPr>
        <xdr:cNvPr id="140" name="円/楕円 139"/>
        <xdr:cNvSpPr/>
      </xdr:nvSpPr>
      <xdr:spPr bwMode="auto">
        <a:xfrm>
          <a:off x="2857500" y="6930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64070</xdr:rowOff>
    </xdr:from>
    <xdr:ext cx="762000" cy="259045"/>
    <xdr:sp textlink="">
      <xdr:nvSpPr>
        <xdr:cNvPr id="141" name="テキスト ボックス 140"/>
        <xdr:cNvSpPr txBox="1"/>
      </xdr:nvSpPr>
      <xdr:spPr>
        <a:xfrm>
          <a:off x="2527300" y="70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0</xdr:col>
      <xdr:colOff>466725</xdr:colOff>
      <xdr:row>4</xdr:row>
      <xdr:rowOff>0</xdr:rowOff>
    </xdr:from>
    <xdr:to>
      <xdr:col>3</xdr:col>
      <xdr:colOff>733425</xdr:colOff>
      <xdr:row>6</xdr:row>
      <xdr:rowOff>66675</xdr:rowOff>
    </xdr:to>
    <xdr:sp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財政調整基金については、年度末において</a:t>
          </a:r>
          <a:r>
            <a:rPr kumimoji="1" lang="en-US" altLang="ja-JP" sz="1400" baseline="0">
              <a:latin typeface="ＭＳ ゴシック" pitchFamily="49" charset="-128"/>
              <a:ea typeface="ＭＳ ゴシック" pitchFamily="49" charset="-128"/>
            </a:rPr>
            <a:t>107</a:t>
          </a:r>
          <a:r>
            <a:rPr kumimoji="1" lang="ja-JP" altLang="en-US" sz="1400" baseline="0">
              <a:latin typeface="ＭＳ ゴシック" pitchFamily="49" charset="-128"/>
              <a:ea typeface="ＭＳ ゴシック" pitchFamily="49" charset="-128"/>
            </a:rPr>
            <a:t>百万円増加し、</a:t>
          </a:r>
          <a:r>
            <a:rPr kumimoji="1" lang="en-US" altLang="ja-JP" sz="1400" baseline="0">
              <a:latin typeface="ＭＳ ゴシック" pitchFamily="49" charset="-128"/>
              <a:ea typeface="ＭＳ ゴシック" pitchFamily="49" charset="-128"/>
            </a:rPr>
            <a:t>1,788</a:t>
          </a:r>
          <a:r>
            <a:rPr kumimoji="1" lang="ja-JP" altLang="en-US" sz="1400" baseline="0">
              <a:latin typeface="ＭＳ ゴシック" pitchFamily="49" charset="-128"/>
              <a:ea typeface="ＭＳ ゴシック" pitchFamily="49" charset="-128"/>
            </a:rPr>
            <a:t>百万円の保有となった。基準財政規模比で</a:t>
          </a:r>
          <a:r>
            <a:rPr kumimoji="1" lang="en-US" altLang="ja-JP" sz="1400" baseline="0">
              <a:latin typeface="ＭＳ ゴシック" pitchFamily="49" charset="-128"/>
              <a:ea typeface="ＭＳ ゴシック" pitchFamily="49" charset="-128"/>
            </a:rPr>
            <a:t>36.04</a:t>
          </a:r>
          <a:r>
            <a:rPr kumimoji="1" lang="ja-JP" altLang="en-US" sz="1400" baseline="0">
              <a:latin typeface="ＭＳ ゴシック" pitchFamily="49" charset="-128"/>
              <a:ea typeface="ＭＳ ゴシック" pitchFamily="49" charset="-128"/>
            </a:rPr>
            <a:t>％と近年では高い割合となっている。今後は投資的事業及び老朽化した施設の更新や改修等が控えていることから、継続的に財源確保を進めていく。</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実質収支については引き続き概ね適正な範囲で運用が図られている。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実質単年度収支については、子育て支援施設整備事業等への財政調整基金の取崩があったためマイナスとなった。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引き続き、すべての会計において実質赤字額または資金不足額は生じていない。公共下水道事業特別会計においては災害復旧事業の執行により大幅な割合増となった。他会計においては前年度並みの黒字額の割合となっ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43</xdr:row>
      <xdr:rowOff>0</xdr:rowOff>
    </xdr:from>
    <xdr:to>
      <xdr:col>10</xdr:col>
      <xdr:colOff>0</xdr:colOff>
      <xdr:row>44</xdr:row>
      <xdr:rowOff>0</xdr:rowOff>
    </xdr:to>
    <xdr:sp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一部事務組合への公債費財源としての負担金については前年度並みに推移しているが、公営企業債の元利償還金に対する繰入金については、公共下水道事業特別会計で元金償還開始したものがあり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39</xdr:row>
      <xdr:rowOff>0</xdr:rowOff>
    </xdr:from>
    <xdr:to>
      <xdr:col>8</xdr:col>
      <xdr:colOff>0</xdr:colOff>
      <xdr:row>40</xdr:row>
      <xdr:rowOff>0</xdr:rowOff>
    </xdr:to>
    <xdr:sp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一般会計における地方債残高は子育て支援施設整備事業等による借入額が増え</a:t>
          </a:r>
          <a:r>
            <a:rPr kumimoji="1" lang="en-US" altLang="ja-JP" sz="1400">
              <a:latin typeface="ＭＳ ゴシック" pitchFamily="49" charset="-128"/>
              <a:ea typeface="ＭＳ ゴシック" pitchFamily="49" charset="-128"/>
            </a:rPr>
            <a:t>361</a:t>
          </a:r>
          <a:r>
            <a:rPr kumimoji="1" lang="ja-JP" altLang="en-US" sz="1400">
              <a:latin typeface="ＭＳ ゴシック" pitchFamily="49" charset="-128"/>
              <a:ea typeface="ＭＳ ゴシック" pitchFamily="49" charset="-128"/>
            </a:rPr>
            <a:t>百万円増となった。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地方公営企業及び一部事務組合への負担見込額は減少したものの、充当可能財源である都市計画税の歳入が減少したことにより将来負担比率の分子に関して</a:t>
          </a:r>
          <a:r>
            <a:rPr kumimoji="1" lang="en-US" altLang="ja-JP" sz="1400">
              <a:latin typeface="ＭＳ ゴシック" pitchFamily="49" charset="-128"/>
              <a:ea typeface="ＭＳ ゴシック" pitchFamily="49" charset="-128"/>
            </a:rPr>
            <a:t>452</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今後、老朽化した施設等の更新改修が必要となることから、地方債の残高も含め総体的な管理が必要となってくる。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CO34" sqref="CO34:CP34"/>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8252062</v>
      </c>
      <c r="BO4" s="349"/>
      <c r="BP4" s="349"/>
      <c r="BQ4" s="349"/>
      <c r="BR4" s="349"/>
      <c r="BS4" s="349"/>
      <c r="BT4" s="349"/>
      <c r="BU4" s="350"/>
      <c r="BV4" s="348">
        <v>7708077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8.9</v>
      </c>
      <c r="CU4" s="355"/>
      <c r="CV4" s="355"/>
      <c r="CW4" s="355"/>
      <c r="CX4" s="355"/>
      <c r="CY4" s="355"/>
      <c r="CZ4" s="355"/>
      <c r="DA4" s="356"/>
      <c r="DB4" s="354">
        <v>8.6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7774209</v>
      </c>
      <c r="BO5" s="386"/>
      <c r="BP5" s="386"/>
      <c r="BQ5" s="386"/>
      <c r="BR5" s="386"/>
      <c r="BS5" s="386"/>
      <c r="BT5" s="386"/>
      <c r="BU5" s="387"/>
      <c r="BV5" s="385">
        <v>7241232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93.6</v>
      </c>
      <c r="CU5" s="383"/>
      <c r="CV5" s="383"/>
      <c r="CW5" s="383"/>
      <c r="CX5" s="383"/>
      <c r="CY5" s="383"/>
      <c r="CZ5" s="383"/>
      <c r="DA5" s="384"/>
      <c r="DB5" s="382">
        <v>90.1</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477853</v>
      </c>
      <c r="BO6" s="386"/>
      <c r="BP6" s="386"/>
      <c r="BQ6" s="386"/>
      <c r="BR6" s="386"/>
      <c r="BS6" s="386"/>
      <c r="BT6" s="386"/>
      <c r="BU6" s="387"/>
      <c r="BV6" s="385">
        <v>466845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100.9</v>
      </c>
      <c r="CU6" s="423"/>
      <c r="CV6" s="423"/>
      <c r="CW6" s="423"/>
      <c r="CX6" s="423"/>
      <c r="CY6" s="423"/>
      <c r="CZ6" s="423"/>
      <c r="DA6" s="424"/>
      <c r="DB6" s="422">
        <v>97.6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36545</v>
      </c>
      <c r="BO7" s="386"/>
      <c r="BP7" s="386"/>
      <c r="BQ7" s="386"/>
      <c r="BR7" s="386"/>
      <c r="BS7" s="386"/>
      <c r="BT7" s="386"/>
      <c r="BU7" s="387"/>
      <c r="BV7" s="385">
        <v>47721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4961797</v>
      </c>
      <c r="CU7" s="386"/>
      <c r="CV7" s="386"/>
      <c r="CW7" s="386"/>
      <c r="CX7" s="386"/>
      <c r="CY7" s="386"/>
      <c r="CZ7" s="386"/>
      <c r="DA7" s="387"/>
      <c r="DB7" s="385">
        <v>4855971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441308</v>
      </c>
      <c r="BO8" s="386"/>
      <c r="BP8" s="386"/>
      <c r="BQ8" s="386"/>
      <c r="BR8" s="386"/>
      <c r="BS8" s="386"/>
      <c r="BT8" s="386"/>
      <c r="BU8" s="387"/>
      <c r="BV8" s="385">
        <v>419124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0.56999999999999995</v>
      </c>
      <c r="CU8" s="426"/>
      <c r="CV8" s="426"/>
      <c r="CW8" s="426"/>
      <c r="CX8" s="426"/>
      <c r="CY8" s="426"/>
      <c r="CZ8" s="426"/>
      <c r="DA8" s="427"/>
      <c r="DB8" s="425">
        <v>0.56000000000000005</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23530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22184</v>
      </c>
      <c r="BO9" s="386"/>
      <c r="BP9" s="386"/>
      <c r="BQ9" s="386"/>
      <c r="BR9" s="386"/>
      <c r="BS9" s="386"/>
      <c r="BT9" s="386"/>
      <c r="BU9" s="387"/>
      <c r="BV9" s="385">
        <v>86141</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9.4</v>
      </c>
      <c r="CU9" s="383"/>
      <c r="CV9" s="383"/>
      <c r="CW9" s="383"/>
      <c r="CX9" s="383"/>
      <c r="CY9" s="383"/>
      <c r="CZ9" s="383"/>
      <c r="DA9" s="384"/>
      <c r="DB9" s="382">
        <v>9.6999999999999993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23335</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1038</v>
      </c>
      <c r="BO10" s="386"/>
      <c r="BP10" s="386"/>
      <c r="BQ10" s="386"/>
      <c r="BR10" s="386"/>
      <c r="BS10" s="386"/>
      <c r="BT10" s="386"/>
      <c r="BU10" s="387"/>
      <c r="BV10" s="385">
        <v>810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9695</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23774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143807</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23693</v>
      </c>
      <c r="S13" s="467"/>
      <c r="T13" s="467"/>
      <c r="U13" s="467"/>
      <c r="V13" s="468"/>
      <c r="W13" s="401" t="s">
        <v>123</v>
      </c>
      <c r="X13" s="402"/>
      <c r="Y13" s="402"/>
      <c r="Z13" s="402"/>
      <c r="AA13" s="402"/>
      <c r="AB13" s="392"/>
      <c r="AC13" s="436">
        <v>290</v>
      </c>
      <c r="AD13" s="437"/>
      <c r="AE13" s="437"/>
      <c r="AF13" s="437"/>
      <c r="AG13" s="476"/>
      <c r="AH13" s="436">
        <v>370</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-110890</v>
      </c>
      <c r="BO13" s="386"/>
      <c r="BP13" s="386"/>
      <c r="BQ13" s="386"/>
      <c r="BR13" s="386"/>
      <c r="BS13" s="386"/>
      <c r="BT13" s="386"/>
      <c r="BU13" s="387"/>
      <c r="BV13" s="385">
        <v>86951</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3.8</v>
      </c>
      <c r="CU13" s="383"/>
      <c r="CV13" s="383"/>
      <c r="CW13" s="383"/>
      <c r="CX13" s="383"/>
      <c r="CY13" s="383"/>
      <c r="CZ13" s="383"/>
      <c r="DA13" s="384"/>
      <c r="DB13" s="382">
        <v>3.8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23673</v>
      </c>
      <c r="S14" s="467"/>
      <c r="T14" s="467"/>
      <c r="U14" s="467"/>
      <c r="V14" s="468"/>
      <c r="W14" s="375"/>
      <c r="X14" s="376"/>
      <c r="Y14" s="376"/>
      <c r="Z14" s="376"/>
      <c r="AA14" s="376"/>
      <c r="AB14" s="365"/>
      <c r="AC14" s="469">
        <v>2.6</v>
      </c>
      <c r="AD14" s="470"/>
      <c r="AE14" s="470"/>
      <c r="AF14" s="470"/>
      <c r="AG14" s="471"/>
      <c r="AH14" s="469">
        <v>3.2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28.7</v>
      </c>
      <c r="CU14" s="481"/>
      <c r="CV14" s="481"/>
      <c r="CW14" s="481"/>
      <c r="CX14" s="481"/>
      <c r="CY14" s="481"/>
      <c r="CZ14" s="481"/>
      <c r="DA14" s="482"/>
      <c r="DB14" s="480">
        <v>18.5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23583</v>
      </c>
      <c r="S15" s="467"/>
      <c r="T15" s="467"/>
      <c r="U15" s="467"/>
      <c r="V15" s="468"/>
      <c r="W15" s="401" t="s">
        <v>129</v>
      </c>
      <c r="X15" s="402"/>
      <c r="Y15" s="402"/>
      <c r="Z15" s="402"/>
      <c r="AA15" s="402"/>
      <c r="AB15" s="392"/>
      <c r="AC15" s="436">
        <v>3664</v>
      </c>
      <c r="AD15" s="437"/>
      <c r="AE15" s="437"/>
      <c r="AF15" s="437"/>
      <c r="AG15" s="476"/>
      <c r="AH15" s="436">
        <v>3787</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2345152</v>
      </c>
      <c r="BO15" s="349"/>
      <c r="BP15" s="349"/>
      <c r="BQ15" s="349"/>
      <c r="BR15" s="349"/>
      <c r="BS15" s="349"/>
      <c r="BT15" s="349"/>
      <c r="BU15" s="350"/>
      <c r="BV15" s="348">
        <v>2169053</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32.9</v>
      </c>
      <c r="AD16" s="470"/>
      <c r="AE16" s="470"/>
      <c r="AF16" s="470"/>
      <c r="AG16" s="471"/>
      <c r="AH16" s="469">
        <v>33.200000000000003</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3908534</v>
      </c>
      <c r="BO16" s="386"/>
      <c r="BP16" s="386"/>
      <c r="BQ16" s="386"/>
      <c r="BR16" s="386"/>
      <c r="BS16" s="386"/>
      <c r="BT16" s="386"/>
      <c r="BU16" s="387"/>
      <c r="BV16" s="385">
        <v>3857955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7184</v>
      </c>
      <c r="AD17" s="437"/>
      <c r="AE17" s="437"/>
      <c r="AF17" s="437"/>
      <c r="AG17" s="476"/>
      <c r="AH17" s="436">
        <v>7223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3029264</v>
      </c>
      <c r="BO17" s="386"/>
      <c r="BP17" s="386"/>
      <c r="BQ17" s="386"/>
      <c r="BR17" s="386"/>
      <c r="BS17" s="386"/>
      <c r="BT17" s="386"/>
      <c r="BU17" s="387"/>
      <c r="BV17" s="385">
        <v>2784260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25.01</v>
      </c>
      <c r="M18" s="498"/>
      <c r="N18" s="498"/>
      <c r="O18" s="498"/>
      <c r="P18" s="498"/>
      <c r="Q18" s="498"/>
      <c r="R18" s="499"/>
      <c r="S18" s="499"/>
      <c r="T18" s="499"/>
      <c r="U18" s="499"/>
      <c r="V18" s="500"/>
      <c r="W18" s="403"/>
      <c r="X18" s="404"/>
      <c r="Y18" s="404"/>
      <c r="Z18" s="404"/>
      <c r="AA18" s="404"/>
      <c r="AB18" s="395"/>
      <c r="AC18" s="501">
        <v>64.5</v>
      </c>
      <c r="AD18" s="502"/>
      <c r="AE18" s="502"/>
      <c r="AF18" s="502"/>
      <c r="AG18" s="503"/>
      <c r="AH18" s="501">
        <v>63.3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4634793</v>
      </c>
      <c r="BO18" s="386"/>
      <c r="BP18" s="386"/>
      <c r="BQ18" s="386"/>
      <c r="BR18" s="386"/>
      <c r="BS18" s="386"/>
      <c r="BT18" s="386"/>
      <c r="BU18" s="387"/>
      <c r="BV18" s="385">
        <v>4517541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941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5846741</v>
      </c>
      <c r="BO19" s="386"/>
      <c r="BP19" s="386"/>
      <c r="BQ19" s="386"/>
      <c r="BR19" s="386"/>
      <c r="BS19" s="386"/>
      <c r="BT19" s="386"/>
      <c r="BU19" s="387"/>
      <c r="BV19" s="385">
        <v>5722112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8641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5592404</v>
      </c>
      <c r="BO23" s="386"/>
      <c r="BP23" s="386"/>
      <c r="BQ23" s="386"/>
      <c r="BR23" s="386"/>
      <c r="BS23" s="386"/>
      <c r="BT23" s="386"/>
      <c r="BU23" s="387"/>
      <c r="BV23" s="385">
        <v>5230728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8590</v>
      </c>
      <c r="R24" s="437"/>
      <c r="S24" s="437"/>
      <c r="T24" s="437"/>
      <c r="U24" s="437"/>
      <c r="V24" s="476"/>
      <c r="W24" s="531"/>
      <c r="X24" s="519"/>
      <c r="Y24" s="520"/>
      <c r="Z24" s="435" t="s">
        <v>153</v>
      </c>
      <c r="AA24" s="415"/>
      <c r="AB24" s="415"/>
      <c r="AC24" s="415"/>
      <c r="AD24" s="415"/>
      <c r="AE24" s="415"/>
      <c r="AF24" s="415"/>
      <c r="AG24" s="416"/>
      <c r="AH24" s="436">
        <v>162</v>
      </c>
      <c r="AI24" s="437"/>
      <c r="AJ24" s="437"/>
      <c r="AK24" s="437"/>
      <c r="AL24" s="476"/>
      <c r="AM24" s="436">
        <v>514350</v>
      </c>
      <c r="AN24" s="437"/>
      <c r="AO24" s="437"/>
      <c r="AP24" s="437"/>
      <c r="AQ24" s="437"/>
      <c r="AR24" s="476"/>
      <c r="AS24" s="436">
        <v>3175</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2753762</v>
      </c>
      <c r="BO24" s="386"/>
      <c r="BP24" s="386"/>
      <c r="BQ24" s="386"/>
      <c r="BR24" s="386"/>
      <c r="BS24" s="386"/>
      <c r="BT24" s="386"/>
      <c r="BU24" s="387"/>
      <c r="BV24" s="385">
        <v>2565247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6420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737011</v>
      </c>
      <c r="BO25" s="349"/>
      <c r="BP25" s="349"/>
      <c r="BQ25" s="349"/>
      <c r="BR25" s="349"/>
      <c r="BS25" s="349"/>
      <c r="BT25" s="349"/>
      <c r="BU25" s="350"/>
      <c r="BV25" s="348">
        <v>464197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5510</v>
      </c>
      <c r="R26" s="437"/>
      <c r="S26" s="437"/>
      <c r="T26" s="437"/>
      <c r="U26" s="437"/>
      <c r="V26" s="476"/>
      <c r="W26" s="531"/>
      <c r="X26" s="519"/>
      <c r="Y26" s="520"/>
      <c r="Z26" s="435" t="s">
        <v>159</v>
      </c>
      <c r="AA26" s="539"/>
      <c r="AB26" s="539"/>
      <c r="AC26" s="539"/>
      <c r="AD26" s="539"/>
      <c r="AE26" s="539"/>
      <c r="AF26" s="539"/>
      <c r="AG26" s="540"/>
      <c r="AH26" s="436">
        <v>11</v>
      </c>
      <c r="AI26" s="437"/>
      <c r="AJ26" s="437"/>
      <c r="AK26" s="437"/>
      <c r="AL26" s="476"/>
      <c r="AM26" s="436">
        <v>32901</v>
      </c>
      <c r="AN26" s="437"/>
      <c r="AO26" s="437"/>
      <c r="AP26" s="437"/>
      <c r="AQ26" s="437"/>
      <c r="AR26" s="476"/>
      <c r="AS26" s="436">
        <v>2991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3130</v>
      </c>
      <c r="R27" s="437"/>
      <c r="S27" s="437"/>
      <c r="T27" s="437"/>
      <c r="U27" s="437"/>
      <c r="V27" s="476"/>
      <c r="W27" s="531"/>
      <c r="X27" s="519"/>
      <c r="Y27" s="520"/>
      <c r="Z27" s="435" t="s">
        <v>162</v>
      </c>
      <c r="AA27" s="415"/>
      <c r="AB27" s="415"/>
      <c r="AC27" s="415"/>
      <c r="AD27" s="415"/>
      <c r="AE27" s="415"/>
      <c r="AF27" s="415"/>
      <c r="AG27" s="416"/>
      <c r="AH27" s="436">
        <v>3</v>
      </c>
      <c r="AI27" s="437"/>
      <c r="AJ27" s="437"/>
      <c r="AK27" s="437"/>
      <c r="AL27" s="476"/>
      <c r="AM27" s="436">
        <v>8050</v>
      </c>
      <c r="AN27" s="437"/>
      <c r="AO27" s="437"/>
      <c r="AP27" s="437"/>
      <c r="AQ27" s="437"/>
      <c r="AR27" s="476"/>
      <c r="AS27" s="436">
        <v>2683</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300664</v>
      </c>
      <c r="BO27" s="553"/>
      <c r="BP27" s="553"/>
      <c r="BQ27" s="553"/>
      <c r="BR27" s="553"/>
      <c r="BS27" s="553"/>
      <c r="BT27" s="553"/>
      <c r="BU27" s="554"/>
      <c r="BV27" s="552">
        <v>300586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2630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1788358</v>
      </c>
      <c r="BO28" s="349"/>
      <c r="BP28" s="349"/>
      <c r="BQ28" s="349"/>
      <c r="BR28" s="349"/>
      <c r="BS28" s="349"/>
      <c r="BT28" s="349"/>
      <c r="BU28" s="350"/>
      <c r="BV28" s="348">
        <v>1681127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13</v>
      </c>
      <c r="M29" s="437"/>
      <c r="N29" s="437"/>
      <c r="O29" s="437"/>
      <c r="P29" s="476"/>
      <c r="Q29" s="436">
        <v>2520</v>
      </c>
      <c r="R29" s="437"/>
      <c r="S29" s="437"/>
      <c r="T29" s="437"/>
      <c r="U29" s="437"/>
      <c r="V29" s="476"/>
      <c r="W29" s="531"/>
      <c r="X29" s="519"/>
      <c r="Y29" s="520"/>
      <c r="Z29" s="435" t="s">
        <v>169</v>
      </c>
      <c r="AA29" s="415"/>
      <c r="AB29" s="415"/>
      <c r="AC29" s="415"/>
      <c r="AD29" s="415"/>
      <c r="AE29" s="415"/>
      <c r="AF29" s="415"/>
      <c r="AG29" s="416"/>
      <c r="AH29" s="436">
        <v>165</v>
      </c>
      <c r="AI29" s="437"/>
      <c r="AJ29" s="437"/>
      <c r="AK29" s="437"/>
      <c r="AL29" s="476"/>
      <c r="AM29" s="436">
        <v>522400</v>
      </c>
      <c r="AN29" s="437"/>
      <c r="AO29" s="437"/>
      <c r="AP29" s="437"/>
      <c r="AQ29" s="437"/>
      <c r="AR29" s="476"/>
      <c r="AS29" s="436">
        <v>3166</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27164</v>
      </c>
      <c r="BO29" s="386"/>
      <c r="BP29" s="386"/>
      <c r="BQ29" s="386"/>
      <c r="BR29" s="386"/>
      <c r="BS29" s="386"/>
      <c r="BT29" s="386"/>
      <c r="BU29" s="387"/>
      <c r="BV29" s="385">
        <v>27150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94.7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111592</v>
      </c>
      <c r="BO30" s="553"/>
      <c r="BP30" s="553"/>
      <c r="BQ30" s="553"/>
      <c r="BR30" s="553"/>
      <c r="BS30" s="553"/>
      <c r="BT30" s="553"/>
      <c r="BU30" s="554"/>
      <c r="BV30" s="552">
        <v>121798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地方卸売市場事業特別会計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宮城県市町村職員退職手当組合</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まちづくりオーガ</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宮城県非常勤消防団員補償報酬組合</v>
      </c>
      <c r="BZ35" s="565"/>
      <c r="CA35" s="565"/>
      <c r="CB35" s="565"/>
      <c r="CC35" s="565"/>
      <c r="CD35" s="565"/>
      <c r="CE35" s="565"/>
      <c r="CF35" s="565"/>
      <c r="CG35" s="565"/>
      <c r="CH35" s="565"/>
      <c r="CI35" s="565"/>
      <c r="CJ35" s="565"/>
      <c r="CK35" s="565"/>
      <c r="CL35" s="565"/>
      <c r="CM35" s="565"/>
      <c r="CN35" s="165"/>
      <c r="CO35" s="564">
        <f t="shared" ref="CO35:CO43" si="3">IF(CQ35="","",CO34+1)</f>
        <v>16</v>
      </c>
      <c r="CP35" s="564"/>
      <c r="CQ35" s="565" t="str">
        <f>IF('各会計、関係団体の財政状況及び健全化判断比率'!BS8="","",'各会計、関係団体の財政状況及び健全化判断比率'!BS8)</f>
        <v>仙南青果</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仙南地域広域行政事務組合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宮城県市町村自治振興センター</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みやぎ県南中核病院企業団</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宮城県後期高齢者医療広域連合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宮城県後期高齢者医療事業会計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167" t="s">
        <v>23</v>
      </c>
      <c r="C41" s="1168"/>
      <c r="D41" s="81"/>
      <c r="E41" s="1173" t="s">
        <v>24</v>
      </c>
      <c r="F41" s="1173"/>
      <c r="G41" s="1173"/>
      <c r="H41" s="1174"/>
      <c r="I41" s="82">
        <v>5023</v>
      </c>
      <c r="J41" s="83">
        <v>5214</v>
      </c>
      <c r="K41" s="83">
        <v>5215</v>
      </c>
      <c r="L41" s="83">
        <v>5231</v>
      </c>
      <c r="M41" s="84">
        <v>5592</v>
      </c>
    </row>
    <row r="42" spans="2:13" ht="27.75" customHeight="1" x14ac:dyDescent="0.15">
      <c r="B42" s="1169"/>
      <c r="C42" s="1170"/>
      <c r="D42" s="85"/>
      <c r="E42" s="1175" t="s">
        <v>25</v>
      </c>
      <c r="F42" s="1175"/>
      <c r="G42" s="1175"/>
      <c r="H42" s="1176"/>
      <c r="I42" s="86" t="s">
        <v>475</v>
      </c>
      <c r="J42" s="87" t="s">
        <v>475</v>
      </c>
      <c r="K42" s="87" t="s">
        <v>475</v>
      </c>
      <c r="L42" s="87" t="s">
        <v>475</v>
      </c>
      <c r="M42" s="88" t="s">
        <v>475</v>
      </c>
    </row>
    <row r="43" spans="2:13" ht="27.75" customHeight="1" x14ac:dyDescent="0.15">
      <c r="B43" s="1169"/>
      <c r="C43" s="1170"/>
      <c r="D43" s="85"/>
      <c r="E43" s="1175" t="s">
        <v>26</v>
      </c>
      <c r="F43" s="1175"/>
      <c r="G43" s="1175"/>
      <c r="H43" s="1176"/>
      <c r="I43" s="86">
        <v>2951</v>
      </c>
      <c r="J43" s="87">
        <v>2705</v>
      </c>
      <c r="K43" s="87">
        <v>2482</v>
      </c>
      <c r="L43" s="87">
        <v>2185</v>
      </c>
      <c r="M43" s="88">
        <v>2027</v>
      </c>
    </row>
    <row r="44" spans="2:13" ht="27.75" customHeight="1" x14ac:dyDescent="0.15">
      <c r="B44" s="1169"/>
      <c r="C44" s="1170"/>
      <c r="D44" s="85"/>
      <c r="E44" s="1175" t="s">
        <v>27</v>
      </c>
      <c r="F44" s="1175"/>
      <c r="G44" s="1175"/>
      <c r="H44" s="1176"/>
      <c r="I44" s="86">
        <v>6157</v>
      </c>
      <c r="J44" s="87">
        <v>5848</v>
      </c>
      <c r="K44" s="87">
        <v>5752</v>
      </c>
      <c r="L44" s="87">
        <v>5773</v>
      </c>
      <c r="M44" s="88">
        <v>5646</v>
      </c>
    </row>
    <row r="45" spans="2:13" ht="27.75" customHeight="1" x14ac:dyDescent="0.15">
      <c r="B45" s="1169"/>
      <c r="C45" s="1170"/>
      <c r="D45" s="85"/>
      <c r="E45" s="1175" t="s">
        <v>28</v>
      </c>
      <c r="F45" s="1175"/>
      <c r="G45" s="1175"/>
      <c r="H45" s="1176"/>
      <c r="I45" s="86">
        <v>1463</v>
      </c>
      <c r="J45" s="87">
        <v>1433</v>
      </c>
      <c r="K45" s="87">
        <v>1371</v>
      </c>
      <c r="L45" s="87">
        <v>1278</v>
      </c>
      <c r="M45" s="88">
        <v>1232</v>
      </c>
    </row>
    <row r="46" spans="2:13" ht="27.75" customHeight="1" x14ac:dyDescent="0.15">
      <c r="B46" s="1169"/>
      <c r="C46" s="1170"/>
      <c r="D46" s="85"/>
      <c r="E46" s="1175" t="s">
        <v>29</v>
      </c>
      <c r="F46" s="1175"/>
      <c r="G46" s="1175"/>
      <c r="H46" s="1176"/>
      <c r="I46" s="86">
        <v>3</v>
      </c>
      <c r="J46" s="87" t="s">
        <v>475</v>
      </c>
      <c r="K46" s="87" t="s">
        <v>475</v>
      </c>
      <c r="L46" s="87">
        <v>1</v>
      </c>
      <c r="M46" s="88" t="s">
        <v>475</v>
      </c>
    </row>
    <row r="47" spans="2:13" ht="27.75" customHeight="1" x14ac:dyDescent="0.15">
      <c r="B47" s="1169"/>
      <c r="C47" s="1170"/>
      <c r="D47" s="85"/>
      <c r="E47" s="1175" t="s">
        <v>30</v>
      </c>
      <c r="F47" s="1175"/>
      <c r="G47" s="1175"/>
      <c r="H47" s="1176"/>
      <c r="I47" s="86" t="s">
        <v>475</v>
      </c>
      <c r="J47" s="87" t="s">
        <v>475</v>
      </c>
      <c r="K47" s="87" t="s">
        <v>475</v>
      </c>
      <c r="L47" s="87" t="s">
        <v>475</v>
      </c>
      <c r="M47" s="88" t="s">
        <v>475</v>
      </c>
    </row>
    <row r="48" spans="2:13" ht="27.75" customHeight="1" x14ac:dyDescent="0.15">
      <c r="B48" s="1171"/>
      <c r="C48" s="1172"/>
      <c r="D48" s="85"/>
      <c r="E48" s="1175" t="s">
        <v>31</v>
      </c>
      <c r="F48" s="1175"/>
      <c r="G48" s="1175"/>
      <c r="H48" s="1176"/>
      <c r="I48" s="86" t="s">
        <v>475</v>
      </c>
      <c r="J48" s="87" t="s">
        <v>475</v>
      </c>
      <c r="K48" s="87" t="s">
        <v>475</v>
      </c>
      <c r="L48" s="87" t="s">
        <v>475</v>
      </c>
      <c r="M48" s="88" t="s">
        <v>475</v>
      </c>
    </row>
    <row r="49" spans="2:13" ht="27.75" customHeight="1" x14ac:dyDescent="0.15">
      <c r="B49" s="1177" t="s">
        <v>32</v>
      </c>
      <c r="C49" s="1178"/>
      <c r="D49" s="89"/>
      <c r="E49" s="1175" t="s">
        <v>33</v>
      </c>
      <c r="F49" s="1175"/>
      <c r="G49" s="1175"/>
      <c r="H49" s="1176"/>
      <c r="I49" s="86">
        <v>1351</v>
      </c>
      <c r="J49" s="87">
        <v>1761</v>
      </c>
      <c r="K49" s="87">
        <v>2164</v>
      </c>
      <c r="L49" s="87">
        <v>2314</v>
      </c>
      <c r="M49" s="88">
        <v>2423</v>
      </c>
    </row>
    <row r="50" spans="2:13" ht="27.75" customHeight="1" x14ac:dyDescent="0.15">
      <c r="B50" s="1169"/>
      <c r="C50" s="1170"/>
      <c r="D50" s="85"/>
      <c r="E50" s="1175" t="s">
        <v>34</v>
      </c>
      <c r="F50" s="1175"/>
      <c r="G50" s="1175"/>
      <c r="H50" s="1176"/>
      <c r="I50" s="86">
        <v>2754</v>
      </c>
      <c r="J50" s="87">
        <v>2728</v>
      </c>
      <c r="K50" s="87">
        <v>2287</v>
      </c>
      <c r="L50" s="87">
        <v>2009</v>
      </c>
      <c r="M50" s="88">
        <v>1602</v>
      </c>
    </row>
    <row r="51" spans="2:13" ht="27.75" customHeight="1" x14ac:dyDescent="0.15">
      <c r="B51" s="1171"/>
      <c r="C51" s="1172"/>
      <c r="D51" s="85"/>
      <c r="E51" s="1175" t="s">
        <v>35</v>
      </c>
      <c r="F51" s="1175"/>
      <c r="G51" s="1175"/>
      <c r="H51" s="1176"/>
      <c r="I51" s="86">
        <v>9271</v>
      </c>
      <c r="J51" s="87">
        <v>9345</v>
      </c>
      <c r="K51" s="87">
        <v>9347</v>
      </c>
      <c r="L51" s="87">
        <v>9369</v>
      </c>
      <c r="M51" s="88">
        <v>9244</v>
      </c>
    </row>
    <row r="52" spans="2:13" ht="27.75" customHeight="1" thickBot="1" x14ac:dyDescent="0.2">
      <c r="B52" s="1179" t="s">
        <v>36</v>
      </c>
      <c r="C52" s="1180"/>
      <c r="D52" s="90"/>
      <c r="E52" s="1181" t="s">
        <v>37</v>
      </c>
      <c r="F52" s="1181"/>
      <c r="G52" s="1181"/>
      <c r="H52" s="1182"/>
      <c r="I52" s="91">
        <v>2221</v>
      </c>
      <c r="J52" s="92">
        <v>1367</v>
      </c>
      <c r="K52" s="92">
        <v>1021</v>
      </c>
      <c r="L52" s="92">
        <v>776</v>
      </c>
      <c r="M52" s="93">
        <v>1228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19643</v>
      </c>
      <c r="E3" s="116"/>
      <c r="F3" s="117">
        <v>47258</v>
      </c>
      <c r="G3" s="118"/>
      <c r="H3" s="119"/>
    </row>
    <row r="4" spans="1:8" x14ac:dyDescent="0.15">
      <c r="A4" s="120"/>
      <c r="B4" s="121"/>
      <c r="C4" s="122"/>
      <c r="D4" s="123">
        <v>13235</v>
      </c>
      <c r="E4" s="124"/>
      <c r="F4" s="125">
        <v>27842</v>
      </c>
      <c r="G4" s="126"/>
      <c r="H4" s="127"/>
    </row>
    <row r="5" spans="1:8" x14ac:dyDescent="0.15">
      <c r="A5" s="108" t="s">
        <v>509</v>
      </c>
      <c r="B5" s="113"/>
      <c r="C5" s="114"/>
      <c r="D5" s="115">
        <v>22672</v>
      </c>
      <c r="E5" s="116"/>
      <c r="F5" s="117">
        <v>49426</v>
      </c>
      <c r="G5" s="118"/>
      <c r="H5" s="119"/>
    </row>
    <row r="6" spans="1:8" x14ac:dyDescent="0.15">
      <c r="A6" s="120"/>
      <c r="B6" s="121"/>
      <c r="C6" s="122"/>
      <c r="D6" s="123">
        <v>20308</v>
      </c>
      <c r="E6" s="124"/>
      <c r="F6" s="125">
        <v>26568</v>
      </c>
      <c r="G6" s="126"/>
      <c r="H6" s="127"/>
    </row>
    <row r="7" spans="1:8" x14ac:dyDescent="0.15">
      <c r="A7" s="108" t="s">
        <v>510</v>
      </c>
      <c r="B7" s="113"/>
      <c r="C7" s="114"/>
      <c r="D7" s="115">
        <v>22460</v>
      </c>
      <c r="E7" s="116"/>
      <c r="F7" s="117">
        <v>42839</v>
      </c>
      <c r="G7" s="118"/>
      <c r="H7" s="119"/>
    </row>
    <row r="8" spans="1:8" x14ac:dyDescent="0.15">
      <c r="A8" s="120"/>
      <c r="B8" s="121"/>
      <c r="C8" s="122"/>
      <c r="D8" s="123">
        <v>7563</v>
      </c>
      <c r="E8" s="124"/>
      <c r="F8" s="125">
        <v>22027</v>
      </c>
      <c r="G8" s="126"/>
      <c r="H8" s="127"/>
    </row>
    <row r="9" spans="1:8" x14ac:dyDescent="0.15">
      <c r="A9" s="108" t="s">
        <v>511</v>
      </c>
      <c r="B9" s="113"/>
      <c r="C9" s="114"/>
      <c r="D9" s="115">
        <v>22335</v>
      </c>
      <c r="E9" s="116"/>
      <c r="F9" s="117">
        <v>46819</v>
      </c>
      <c r="G9" s="118"/>
      <c r="H9" s="119"/>
    </row>
    <row r="10" spans="1:8" x14ac:dyDescent="0.15">
      <c r="A10" s="120"/>
      <c r="B10" s="121"/>
      <c r="C10" s="122"/>
      <c r="D10" s="123">
        <v>11004</v>
      </c>
      <c r="E10" s="124"/>
      <c r="F10" s="125">
        <v>24121</v>
      </c>
      <c r="G10" s="126"/>
      <c r="H10" s="127"/>
    </row>
    <row r="11" spans="1:8" x14ac:dyDescent="0.15">
      <c r="A11" s="108" t="s">
        <v>512</v>
      </c>
      <c r="B11" s="113"/>
      <c r="C11" s="114"/>
      <c r="D11" s="115">
        <v>43378</v>
      </c>
      <c r="E11" s="116"/>
      <c r="F11" s="117">
        <v>53270</v>
      </c>
      <c r="G11" s="118"/>
      <c r="H11" s="119"/>
    </row>
    <row r="12" spans="1:8" x14ac:dyDescent="0.15">
      <c r="A12" s="120"/>
      <c r="B12" s="121"/>
      <c r="C12" s="128"/>
      <c r="D12" s="123">
        <v>26202</v>
      </c>
      <c r="E12" s="124"/>
      <c r="F12" s="125">
        <v>24316</v>
      </c>
      <c r="G12" s="126"/>
      <c r="H12" s="127"/>
    </row>
    <row r="13" spans="1:8" x14ac:dyDescent="0.15">
      <c r="A13" s="108"/>
      <c r="B13" s="113"/>
      <c r="C13" s="129"/>
      <c r="D13" s="130">
        <v>26098</v>
      </c>
      <c r="E13" s="131"/>
      <c r="F13" s="132">
        <v>47922</v>
      </c>
      <c r="G13" s="133"/>
      <c r="H13" s="119"/>
    </row>
    <row r="14" spans="1:8" x14ac:dyDescent="0.15">
      <c r="A14" s="120"/>
      <c r="B14" s="121"/>
      <c r="C14" s="122"/>
      <c r="D14" s="123">
        <v>15662</v>
      </c>
      <c r="E14" s="124"/>
      <c r="F14" s="125">
        <v>24975</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4.55</v>
      </c>
      <c r="C19" s="134">
        <f>ROUND(VALUE(SUBSTITUTE(実質収支比率等に係る経年分析!G$48,"▲","-")),2)</f>
        <v>5.32</v>
      </c>
      <c r="D19" s="134">
        <f>ROUND(VALUE(SUBSTITUTE(実質収支比率等に係る経年分析!H$48,"▲","-")),2)</f>
        <v>6.82</v>
      </c>
      <c r="E19" s="134">
        <f>ROUND(VALUE(SUBSTITUTE(実質収支比率等に係る経年分析!I$48,"▲","-")),2)</f>
        <v>8.6300000000000008</v>
      </c>
      <c r="F19" s="134">
        <f>ROUND(VALUE(SUBSTITUTE(実質収支比率等に係る経年分析!J$48,"▲","-")),2)</f>
        <v>8.89</v>
      </c>
    </row>
    <row r="20" spans="1:11" x14ac:dyDescent="0.15">
      <c r="A20" s="134" t="s">
        <v>42</v>
      </c>
      <c r="B20" s="134">
        <f>ROUND(VALUE(SUBSTITUTE(実質収支比率等に係る経年分析!F$47,"▲","-")),2)</f>
        <v>21.47</v>
      </c>
      <c r="C20" s="134">
        <f>ROUND(VALUE(SUBSTITUTE(実質収支比率等に係る経年分析!G$47,"▲","-")),2)</f>
        <v>27.27</v>
      </c>
      <c r="D20" s="134">
        <f>ROUND(VALUE(SUBSTITUTE(実質収支比率等に係る経年分析!H$47,"▲","-")),2)</f>
        <v>30.92</v>
      </c>
      <c r="E20" s="134">
        <f>ROUND(VALUE(SUBSTITUTE(実質収支比率等に係る経年分析!I$47,"▲","-")),2)</f>
        <v>34.619999999999997</v>
      </c>
      <c r="F20" s="134">
        <f>ROUND(VALUE(SUBSTITUTE(実質収支比率等に係る経年分析!J$47,"▲","-")),2)</f>
        <v>36.04</v>
      </c>
    </row>
    <row r="21" spans="1:11" x14ac:dyDescent="0.15">
      <c r="A21" s="134" t="s">
        <v>43</v>
      </c>
      <c r="B21" s="134">
        <f>IF(ISNUMBER(VALUE(SUBSTITUTE(実質収支比率等に係る経年分析!F$49,"▲","-"))),ROUND(VALUE(SUBSTITUTE(実質収支比率等に係る経年分析!F$49,"▲","-")),2),NA())</f>
        <v>4.83</v>
      </c>
      <c r="C21" s="134">
        <f>IF(ISNUMBER(VALUE(SUBSTITUTE(実質収支比率等に係る経年分析!G$49,"▲","-"))),ROUND(VALUE(SUBSTITUTE(実質収支比率等に係る経年分析!G$49,"▲","-")),2),NA())</f>
        <v>4.59</v>
      </c>
      <c r="D21" s="134">
        <f>IF(ISNUMBER(VALUE(SUBSTITUTE(実質収支比率等に係る経年分析!H$49,"▲","-"))),ROUND(VALUE(SUBSTITUTE(実質収支比率等に係る経年分析!H$49,"▲","-")),2),NA())</f>
        <v>1.22</v>
      </c>
      <c r="E21" s="134">
        <f>IF(ISNUMBER(VALUE(SUBSTITUTE(実質収支比率等に係る経年分析!I$49,"▲","-"))),ROUND(VALUE(SUBSTITUTE(実質収支比率等に係る経年分析!I$49,"▲","-")),2),NA())</f>
        <v>1.79</v>
      </c>
      <c r="F21" s="134">
        <f>IF(ISNUMBER(VALUE(SUBSTITUTE(実質収支比率等に係る経年分析!J$49,"▲","-"))),ROUND(VALUE(SUBSTITUTE(実質収支比率等に係る経年分析!J$49,"▲","-")),2),NA())</f>
        <v>-2.23</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地方卸売市場事業特別会計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1.1299999999999999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1.06</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2.2000000000000002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3.25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3.4</v>
      </c>
    </row>
    <row r="34" spans="1:16" x14ac:dyDescent="0.15">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1.1100000000000001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1.1000000000000001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7.22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8.6300000000000008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8.89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17.579999999999998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17.59</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914</v>
      </c>
      <c r="E42" s="136"/>
      <c r="F42" s="136"/>
      <c r="G42" s="136">
        <f>'実質公債費比率（分子）の構造'!L$52</f>
        <v>915</v>
      </c>
      <c r="H42" s="136"/>
      <c r="I42" s="136"/>
      <c r="J42" s="136">
        <f>'実質公債費比率（分子）の構造'!M$52</f>
        <v>805</v>
      </c>
      <c r="K42" s="136"/>
      <c r="L42" s="136"/>
      <c r="M42" s="136">
        <f>'実質公債費比率（分子）の構造'!N$52</f>
        <v>824</v>
      </c>
      <c r="N42" s="136"/>
      <c r="O42" s="136"/>
      <c r="P42" s="136">
        <f>'実質公債費比率（分子）の構造'!O$52</f>
        <v>845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401</v>
      </c>
      <c r="C45" s="136"/>
      <c r="D45" s="136"/>
      <c r="E45" s="136">
        <f>'実質公債費比率（分子）の構造'!L$49</f>
        <v>380</v>
      </c>
      <c r="F45" s="136"/>
      <c r="G45" s="136"/>
      <c r="H45" s="136">
        <f>'実質公債費比率（分子）の構造'!M$49</f>
        <v>309</v>
      </c>
      <c r="I45" s="136"/>
      <c r="J45" s="136"/>
      <c r="K45" s="136">
        <f>'実質公債費比率（分子）の構造'!N$49</f>
        <v>266</v>
      </c>
      <c r="L45" s="136"/>
      <c r="M45" s="136"/>
      <c r="N45" s="136">
        <f>'実質公債費比率（分子）の構造'!O$49</f>
        <v>272</v>
      </c>
      <c r="O45" s="136"/>
      <c r="P45" s="136"/>
    </row>
    <row r="46" spans="1:16" x14ac:dyDescent="0.15">
      <c r="A46" s="136" t="s">
        <v>54</v>
      </c>
      <c r="B46" s="136">
        <f>'実質公債費比率（分子）の構造'!K$48</f>
        <v>162</v>
      </c>
      <c r="C46" s="136"/>
      <c r="D46" s="136"/>
      <c r="E46" s="136">
        <f>'実質公債費比率（分子）の構造'!L$48</f>
        <v>146</v>
      </c>
      <c r="F46" s="136"/>
      <c r="G46" s="136"/>
      <c r="H46" s="136">
        <f>'実質公債費比率（分子）の構造'!M$48</f>
        <v>141</v>
      </c>
      <c r="I46" s="136"/>
      <c r="J46" s="136"/>
      <c r="K46" s="136">
        <f>'実質公債費比率（分子）の構造'!N$48</f>
        <v>104</v>
      </c>
      <c r="L46" s="136"/>
      <c r="M46" s="136"/>
      <c r="N46" s="136">
        <f>'実質公債費比率（分子）の構造'!O$48</f>
        <v>189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590</v>
      </c>
      <c r="C49" s="136"/>
      <c r="D49" s="136"/>
      <c r="E49" s="136">
        <f>'実質公債費比率（分子）の構造'!L$45</f>
        <v>554</v>
      </c>
      <c r="F49" s="136"/>
      <c r="G49" s="136"/>
      <c r="H49" s="136">
        <f>'実質公債費比率（分子）の構造'!M$45</f>
        <v>574</v>
      </c>
      <c r="I49" s="136"/>
      <c r="J49" s="136"/>
      <c r="K49" s="136">
        <f>'実質公債費比率（分子）の構造'!N$45</f>
        <v>559</v>
      </c>
      <c r="L49" s="136"/>
      <c r="M49" s="136"/>
      <c r="N49" s="136">
        <f>'実質公債費比率（分子）の構造'!O$45</f>
        <v>544</v>
      </c>
      <c r="O49" s="136"/>
      <c r="P49" s="136"/>
    </row>
    <row r="50" spans="1:16" x14ac:dyDescent="0.15">
      <c r="A50" s="136" t="s">
        <v>58</v>
      </c>
      <c r="B50" s="136" t="e">
        <f>NA()</f>
        <v>#N/A</v>
      </c>
      <c r="C50" s="136">
        <f>IF(ISNUMBER('実質公債費比率（分子）の構造'!K$53),'実質公債費比率（分子）の構造'!K$53,NA())</f>
        <v>239</v>
      </c>
      <c r="D50" s="136" t="e">
        <f>NA()</f>
        <v>#N/A</v>
      </c>
      <c r="E50" s="136" t="e">
        <f>NA()</f>
        <v>#N/A</v>
      </c>
      <c r="F50" s="136">
        <f>IF(ISNUMBER('実質公債費比率（分子）の構造'!L$53),'実質公債費比率（分子）の構造'!L$53,NA())</f>
        <v>165</v>
      </c>
      <c r="G50" s="136" t="e">
        <f>NA()</f>
        <v>#N/A</v>
      </c>
      <c r="H50" s="136" t="e">
        <f>NA()</f>
        <v>#N/A</v>
      </c>
      <c r="I50" s="136">
        <f>IF(ISNUMBER('実質公債費比率（分子）の構造'!M$53),'実質公債費比率（分子）の構造'!M$53,NA())</f>
        <v>219</v>
      </c>
      <c r="J50" s="136" t="e">
        <f>NA()</f>
        <v>#N/A</v>
      </c>
      <c r="K50" s="136" t="e">
        <f>NA()</f>
        <v>#N/A</v>
      </c>
      <c r="L50" s="136">
        <f>IF(ISNUMBER('実質公債費比率（分子）の構造'!N$53),'実質公債費比率（分子）の構造'!N$53,NA())</f>
        <v>105</v>
      </c>
      <c r="M50" s="136" t="e">
        <f>NA()</f>
        <v>#N/A</v>
      </c>
      <c r="N50" s="136" t="e">
        <f>NA()</f>
        <v>#N/A</v>
      </c>
      <c r="O50" s="136">
        <f>IF(ISNUMBER('実質公債費比率（分子）の構造'!O$53),'実質公債費比率（分子）の構造'!O$53,NA())</f>
        <v>160</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9271</v>
      </c>
      <c r="E56" s="135"/>
      <c r="F56" s="135"/>
      <c r="G56" s="135">
        <f>'将来負担比率（分子）の構造'!J$51</f>
        <v>9345</v>
      </c>
      <c r="H56" s="135"/>
      <c r="I56" s="135"/>
      <c r="J56" s="135">
        <f>'将来負担比率（分子）の構造'!K$51</f>
        <v>9347</v>
      </c>
      <c r="K56" s="135"/>
      <c r="L56" s="135"/>
      <c r="M56" s="135">
        <f>'将来負担比率（分子）の構造'!L$51</f>
        <v>9369</v>
      </c>
      <c r="N56" s="135"/>
      <c r="O56" s="135"/>
      <c r="P56" s="135">
        <f>'将来負担比率（分子）の構造'!M$51</f>
        <v>9244</v>
      </c>
    </row>
    <row r="57" spans="1:16" x14ac:dyDescent="0.15">
      <c r="A57" s="135" t="s">
        <v>34</v>
      </c>
      <c r="B57" s="135"/>
      <c r="C57" s="135"/>
      <c r="D57" s="135">
        <f>'将来負担比率（分子）の構造'!I$50</f>
        <v>2754</v>
      </c>
      <c r="E57" s="135"/>
      <c r="F57" s="135"/>
      <c r="G57" s="135">
        <f>'将来負担比率（分子）の構造'!J$50</f>
        <v>2728</v>
      </c>
      <c r="H57" s="135"/>
      <c r="I57" s="135"/>
      <c r="J57" s="135">
        <f>'将来負担比率（分子）の構造'!K$50</f>
        <v>2287</v>
      </c>
      <c r="K57" s="135"/>
      <c r="L57" s="135"/>
      <c r="M57" s="135">
        <f>'将来負担比率（分子）の構造'!L$50</f>
        <v>2009</v>
      </c>
      <c r="N57" s="135"/>
      <c r="O57" s="135"/>
      <c r="P57" s="135">
        <f>'将来負担比率（分子）の構造'!M$50</f>
        <v>1602</v>
      </c>
    </row>
    <row r="58" spans="1:16" x14ac:dyDescent="0.15">
      <c r="A58" s="135" t="s">
        <v>33</v>
      </c>
      <c r="B58" s="135"/>
      <c r="C58" s="135"/>
      <c r="D58" s="135">
        <f>'将来負担比率（分子）の構造'!I$49</f>
        <v>1351</v>
      </c>
      <c r="E58" s="135"/>
      <c r="F58" s="135"/>
      <c r="G58" s="135">
        <f>'将来負担比率（分子）の構造'!J$49</f>
        <v>1761</v>
      </c>
      <c r="H58" s="135"/>
      <c r="I58" s="135"/>
      <c r="J58" s="135">
        <f>'将来負担比率（分子）の構造'!K$49</f>
        <v>2164</v>
      </c>
      <c r="K58" s="135"/>
      <c r="L58" s="135"/>
      <c r="M58" s="135">
        <f>'将来負担比率（分子）の構造'!L$49</f>
        <v>2314</v>
      </c>
      <c r="N58" s="135"/>
      <c r="O58" s="135"/>
      <c r="P58" s="135">
        <f>'将来負担比率（分子）の構造'!M$49</f>
        <v>2423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v>
      </c>
      <c r="C61" s="135"/>
      <c r="D61" s="135"/>
      <c r="E61" s="135" t="str">
        <f>'将来負担比率（分子）の構造'!J$46</f>
        <v>-</v>
      </c>
      <c r="F61" s="135"/>
      <c r="G61" s="135"/>
      <c r="H61" s="135" t="str">
        <f>'将来負担比率（分子）の構造'!K$46</f>
        <v>-</v>
      </c>
      <c r="I61" s="135"/>
      <c r="J61" s="135"/>
      <c r="K61" s="135">
        <f>'将来負担比率（分子）の構造'!L$46</f>
        <v>1</v>
      </c>
      <c r="L61" s="135"/>
      <c r="M61" s="135"/>
      <c r="N61" s="135" t="str">
        <f>'将来負担比率（分子）の構造'!M$46</f>
        <v>-</v>
      </c>
      <c r="O61" s="135"/>
      <c r="P61" s="135"/>
    </row>
    <row r="62" spans="1:16" x14ac:dyDescent="0.15">
      <c r="A62" s="135" t="s">
        <v>28</v>
      </c>
      <c r="B62" s="135">
        <f>'将来負担比率（分子）の構造'!I$45</f>
        <v>1463</v>
      </c>
      <c r="C62" s="135"/>
      <c r="D62" s="135"/>
      <c r="E62" s="135">
        <f>'将来負担比率（分子）の構造'!J$45</f>
        <v>1433</v>
      </c>
      <c r="F62" s="135"/>
      <c r="G62" s="135"/>
      <c r="H62" s="135">
        <f>'将来負担比率（分子）の構造'!K$45</f>
        <v>1371</v>
      </c>
      <c r="I62" s="135"/>
      <c r="J62" s="135"/>
      <c r="K62" s="135">
        <f>'将来負担比率（分子）の構造'!L$45</f>
        <v>1278</v>
      </c>
      <c r="L62" s="135"/>
      <c r="M62" s="135"/>
      <c r="N62" s="135">
        <f>'将来負担比率（分子）の構造'!M$45</f>
        <v>1232</v>
      </c>
      <c r="O62" s="135"/>
      <c r="P62" s="135"/>
    </row>
    <row r="63" spans="1:16" x14ac:dyDescent="0.15">
      <c r="A63" s="135" t="s">
        <v>27</v>
      </c>
      <c r="B63" s="135">
        <f>'将来負担比率（分子）の構造'!I$44</f>
        <v>6157</v>
      </c>
      <c r="C63" s="135"/>
      <c r="D63" s="135"/>
      <c r="E63" s="135">
        <f>'将来負担比率（分子）の構造'!J$44</f>
        <v>5848</v>
      </c>
      <c r="F63" s="135"/>
      <c r="G63" s="135"/>
      <c r="H63" s="135">
        <f>'将来負担比率（分子）の構造'!K$44</f>
        <v>5752</v>
      </c>
      <c r="I63" s="135"/>
      <c r="J63" s="135"/>
      <c r="K63" s="135">
        <f>'将来負担比率（分子）の構造'!L$44</f>
        <v>5773</v>
      </c>
      <c r="L63" s="135"/>
      <c r="M63" s="135"/>
      <c r="N63" s="135">
        <f>'将来負担比率（分子）の構造'!M$44</f>
        <v>5646</v>
      </c>
      <c r="O63" s="135"/>
      <c r="P63" s="135"/>
    </row>
    <row r="64" spans="1:16" x14ac:dyDescent="0.15">
      <c r="A64" s="135" t="s">
        <v>26</v>
      </c>
      <c r="B64" s="135">
        <f>'将来負担比率（分子）の構造'!I$43</f>
        <v>2951</v>
      </c>
      <c r="C64" s="135"/>
      <c r="D64" s="135"/>
      <c r="E64" s="135">
        <f>'将来負担比率（分子）の構造'!J$43</f>
        <v>2705</v>
      </c>
      <c r="F64" s="135"/>
      <c r="G64" s="135"/>
      <c r="H64" s="135">
        <f>'将来負担比率（分子）の構造'!K$43</f>
        <v>2482</v>
      </c>
      <c r="I64" s="135"/>
      <c r="J64" s="135"/>
      <c r="K64" s="135">
        <f>'将来負担比率（分子）の構造'!L$43</f>
        <v>2185</v>
      </c>
      <c r="L64" s="135"/>
      <c r="M64" s="135"/>
      <c r="N64" s="135">
        <f>'将来負担比率（分子）の構造'!M$43</f>
        <v>2027</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5023</v>
      </c>
      <c r="C66" s="135"/>
      <c r="D66" s="135"/>
      <c r="E66" s="135">
        <f>'将来負担比率（分子）の構造'!J$41</f>
        <v>5214</v>
      </c>
      <c r="F66" s="135"/>
      <c r="G66" s="135"/>
      <c r="H66" s="135">
        <f>'将来負担比率（分子）の構造'!K$41</f>
        <v>5215</v>
      </c>
      <c r="I66" s="135"/>
      <c r="J66" s="135"/>
      <c r="K66" s="135">
        <f>'将来負担比率（分子）の構造'!L$41</f>
        <v>5231</v>
      </c>
      <c r="L66" s="135"/>
      <c r="M66" s="135"/>
      <c r="N66" s="135">
        <f>'将来負担比率（分子）の構造'!M$41</f>
        <v>5592</v>
      </c>
      <c r="O66" s="135"/>
      <c r="P66" s="135"/>
    </row>
    <row r="67" spans="1:16" x14ac:dyDescent="0.15">
      <c r="A67" s="135" t="s">
        <v>62</v>
      </c>
      <c r="B67" s="135" t="e">
        <f>NA()</f>
        <v>#N/A</v>
      </c>
      <c r="C67" s="135">
        <f>IF(ISNUMBER('将来負担比率（分子）の構造'!I$52), IF('将来負担比率（分子）の構造'!I$52 &lt; 0, 0, '将来負担比率（分子）の構造'!I$52), NA())</f>
        <v>2221</v>
      </c>
      <c r="D67" s="135" t="e">
        <f>NA()</f>
        <v>#N/A</v>
      </c>
      <c r="E67" s="135" t="e">
        <f>NA()</f>
        <v>#N/A</v>
      </c>
      <c r="F67" s="135">
        <f>IF(ISNUMBER('将来負担比率（分子）の構造'!J$52), IF('将来負担比率（分子）の構造'!J$52 &lt; 0, 0, '将来負担比率（分子）の構造'!J$52), NA())</f>
        <v>1367</v>
      </c>
      <c r="G67" s="135" t="e">
        <f>NA()</f>
        <v>#N/A</v>
      </c>
      <c r="H67" s="135" t="e">
        <f>NA()</f>
        <v>#N/A</v>
      </c>
      <c r="I67" s="135">
        <f>IF(ISNUMBER('将来負担比率（分子）の構造'!K$52), IF('将来負担比率（分子）の構造'!K$52 &lt; 0, 0, '将来負担比率（分子）の構造'!K$52), NA())</f>
        <v>1021</v>
      </c>
      <c r="J67" s="135" t="e">
        <f>NA()</f>
        <v>#N/A</v>
      </c>
      <c r="K67" s="135" t="e">
        <f>NA()</f>
        <v>#N/A</v>
      </c>
      <c r="L67" s="135">
        <f>IF(ISNUMBER('将来負担比率（分子）の構造'!L$52), IF('将来負担比率（分子）の構造'!L$52 &lt; 0, 0, '将来負担比率（分子）の構造'!L$52), NA())</f>
        <v>776</v>
      </c>
      <c r="M67" s="135" t="e">
        <f>NA()</f>
        <v>#N/A</v>
      </c>
      <c r="N67" s="135" t="e">
        <f>NA()</f>
        <v>#N/A</v>
      </c>
      <c r="O67" s="135">
        <f>IF(ISNUMBER('将来負担比率（分子）の構造'!M$52), IF('将来負担比率（分子）の構造'!M$52 &lt; 0, 0, '将来負担比率（分子）の構造'!M$52), NA())</f>
        <v>1228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2801261</v>
      </c>
      <c r="S5" s="581"/>
      <c r="T5" s="581"/>
      <c r="U5" s="581"/>
      <c r="V5" s="581"/>
      <c r="W5" s="581"/>
      <c r="X5" s="581"/>
      <c r="Y5" s="582"/>
      <c r="Z5" s="583">
        <v>33.9</v>
      </c>
      <c r="AA5" s="583"/>
      <c r="AB5" s="583"/>
      <c r="AC5" s="583"/>
      <c r="AD5" s="584">
        <v>2599304</v>
      </c>
      <c r="AE5" s="584"/>
      <c r="AF5" s="584"/>
      <c r="AG5" s="584"/>
      <c r="AH5" s="584"/>
      <c r="AI5" s="584"/>
      <c r="AJ5" s="584"/>
      <c r="AK5" s="584"/>
      <c r="AL5" s="585">
        <v>56.6</v>
      </c>
      <c r="AM5" s="586"/>
      <c r="AN5" s="586"/>
      <c r="AO5" s="587"/>
      <c r="AP5" s="577" t="s">
        <v>207</v>
      </c>
      <c r="AQ5" s="578"/>
      <c r="AR5" s="578"/>
      <c r="AS5" s="578"/>
      <c r="AT5" s="578"/>
      <c r="AU5" s="578"/>
      <c r="AV5" s="578"/>
      <c r="AW5" s="578"/>
      <c r="AX5" s="578"/>
      <c r="AY5" s="578"/>
      <c r="AZ5" s="578"/>
      <c r="BA5" s="578"/>
      <c r="BB5" s="578"/>
      <c r="BC5" s="578"/>
      <c r="BD5" s="578"/>
      <c r="BE5" s="578"/>
      <c r="BF5" s="579"/>
      <c r="BG5" s="591">
        <v>2594030</v>
      </c>
      <c r="BH5" s="592"/>
      <c r="BI5" s="592"/>
      <c r="BJ5" s="592"/>
      <c r="BK5" s="592"/>
      <c r="BL5" s="592"/>
      <c r="BM5" s="592"/>
      <c r="BN5" s="593"/>
      <c r="BO5" s="594">
        <v>92.6</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77943</v>
      </c>
      <c r="S6" s="592"/>
      <c r="T6" s="592"/>
      <c r="U6" s="592"/>
      <c r="V6" s="592"/>
      <c r="W6" s="592"/>
      <c r="X6" s="592"/>
      <c r="Y6" s="593"/>
      <c r="Z6" s="594">
        <v>0.9</v>
      </c>
      <c r="AA6" s="594"/>
      <c r="AB6" s="594"/>
      <c r="AC6" s="594"/>
      <c r="AD6" s="595">
        <v>77943</v>
      </c>
      <c r="AE6" s="595"/>
      <c r="AF6" s="595"/>
      <c r="AG6" s="595"/>
      <c r="AH6" s="595"/>
      <c r="AI6" s="595"/>
      <c r="AJ6" s="595"/>
      <c r="AK6" s="595"/>
      <c r="AL6" s="596">
        <v>1.7</v>
      </c>
      <c r="AM6" s="597"/>
      <c r="AN6" s="597"/>
      <c r="AO6" s="598"/>
      <c r="AP6" s="588" t="s">
        <v>213</v>
      </c>
      <c r="AQ6" s="589"/>
      <c r="AR6" s="589"/>
      <c r="AS6" s="589"/>
      <c r="AT6" s="589"/>
      <c r="AU6" s="589"/>
      <c r="AV6" s="589"/>
      <c r="AW6" s="589"/>
      <c r="AX6" s="589"/>
      <c r="AY6" s="589"/>
      <c r="AZ6" s="589"/>
      <c r="BA6" s="589"/>
      <c r="BB6" s="589"/>
      <c r="BC6" s="589"/>
      <c r="BD6" s="589"/>
      <c r="BE6" s="589"/>
      <c r="BF6" s="590"/>
      <c r="BG6" s="591">
        <v>2594030</v>
      </c>
      <c r="BH6" s="592"/>
      <c r="BI6" s="592"/>
      <c r="BJ6" s="592"/>
      <c r="BK6" s="592"/>
      <c r="BL6" s="592"/>
      <c r="BM6" s="592"/>
      <c r="BN6" s="593"/>
      <c r="BO6" s="594">
        <v>92.6</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110194</v>
      </c>
      <c r="CS6" s="592"/>
      <c r="CT6" s="592"/>
      <c r="CU6" s="592"/>
      <c r="CV6" s="592"/>
      <c r="CW6" s="592"/>
      <c r="CX6" s="592"/>
      <c r="CY6" s="593"/>
      <c r="CZ6" s="594">
        <v>1.4</v>
      </c>
      <c r="DA6" s="594"/>
      <c r="DB6" s="594"/>
      <c r="DC6" s="594"/>
      <c r="DD6" s="600" t="s">
        <v>208</v>
      </c>
      <c r="DE6" s="592"/>
      <c r="DF6" s="592"/>
      <c r="DG6" s="592"/>
      <c r="DH6" s="592"/>
      <c r="DI6" s="592"/>
      <c r="DJ6" s="592"/>
      <c r="DK6" s="592"/>
      <c r="DL6" s="592"/>
      <c r="DM6" s="592"/>
      <c r="DN6" s="592"/>
      <c r="DO6" s="592"/>
      <c r="DP6" s="593"/>
      <c r="DQ6" s="600">
        <v>109717</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5658</v>
      </c>
      <c r="S7" s="592"/>
      <c r="T7" s="592"/>
      <c r="U7" s="592"/>
      <c r="V7" s="592"/>
      <c r="W7" s="592"/>
      <c r="X7" s="592"/>
      <c r="Y7" s="593"/>
      <c r="Z7" s="594">
        <v>0.1</v>
      </c>
      <c r="AA7" s="594"/>
      <c r="AB7" s="594"/>
      <c r="AC7" s="594"/>
      <c r="AD7" s="595">
        <v>5658</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1258963</v>
      </c>
      <c r="BH7" s="592"/>
      <c r="BI7" s="592"/>
      <c r="BJ7" s="592"/>
      <c r="BK7" s="592"/>
      <c r="BL7" s="592"/>
      <c r="BM7" s="592"/>
      <c r="BN7" s="593"/>
      <c r="BO7" s="594">
        <v>44.9</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1017021</v>
      </c>
      <c r="CS7" s="592"/>
      <c r="CT7" s="592"/>
      <c r="CU7" s="592"/>
      <c r="CV7" s="592"/>
      <c r="CW7" s="592"/>
      <c r="CX7" s="592"/>
      <c r="CY7" s="593"/>
      <c r="CZ7" s="594">
        <v>13.1</v>
      </c>
      <c r="DA7" s="594"/>
      <c r="DB7" s="594"/>
      <c r="DC7" s="594"/>
      <c r="DD7" s="600">
        <v>48677</v>
      </c>
      <c r="DE7" s="592"/>
      <c r="DF7" s="592"/>
      <c r="DG7" s="592"/>
      <c r="DH7" s="592"/>
      <c r="DI7" s="592"/>
      <c r="DJ7" s="592"/>
      <c r="DK7" s="592"/>
      <c r="DL7" s="592"/>
      <c r="DM7" s="592"/>
      <c r="DN7" s="592"/>
      <c r="DO7" s="592"/>
      <c r="DP7" s="593"/>
      <c r="DQ7" s="600">
        <v>887295</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6868</v>
      </c>
      <c r="S8" s="592"/>
      <c r="T8" s="592"/>
      <c r="U8" s="592"/>
      <c r="V8" s="592"/>
      <c r="W8" s="592"/>
      <c r="X8" s="592"/>
      <c r="Y8" s="593"/>
      <c r="Z8" s="594">
        <v>0.1</v>
      </c>
      <c r="AA8" s="594"/>
      <c r="AB8" s="594"/>
      <c r="AC8" s="594"/>
      <c r="AD8" s="595">
        <v>6868</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33947</v>
      </c>
      <c r="BH8" s="592"/>
      <c r="BI8" s="592"/>
      <c r="BJ8" s="592"/>
      <c r="BK8" s="592"/>
      <c r="BL8" s="592"/>
      <c r="BM8" s="592"/>
      <c r="BN8" s="593"/>
      <c r="BO8" s="594">
        <v>1.2</v>
      </c>
      <c r="BP8" s="594"/>
      <c r="BQ8" s="594"/>
      <c r="BR8" s="594"/>
      <c r="BS8" s="600" t="s">
        <v>220</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2640510</v>
      </c>
      <c r="CS8" s="592"/>
      <c r="CT8" s="592"/>
      <c r="CU8" s="592"/>
      <c r="CV8" s="592"/>
      <c r="CW8" s="592"/>
      <c r="CX8" s="592"/>
      <c r="CY8" s="593"/>
      <c r="CZ8" s="594">
        <v>34</v>
      </c>
      <c r="DA8" s="594"/>
      <c r="DB8" s="594"/>
      <c r="DC8" s="594"/>
      <c r="DD8" s="600">
        <v>458451</v>
      </c>
      <c r="DE8" s="592"/>
      <c r="DF8" s="592"/>
      <c r="DG8" s="592"/>
      <c r="DH8" s="592"/>
      <c r="DI8" s="592"/>
      <c r="DJ8" s="592"/>
      <c r="DK8" s="592"/>
      <c r="DL8" s="592"/>
      <c r="DM8" s="592"/>
      <c r="DN8" s="592"/>
      <c r="DO8" s="592"/>
      <c r="DP8" s="593"/>
      <c r="DQ8" s="600">
        <v>1287457</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9922</v>
      </c>
      <c r="S9" s="592"/>
      <c r="T9" s="592"/>
      <c r="U9" s="592"/>
      <c r="V9" s="592"/>
      <c r="W9" s="592"/>
      <c r="X9" s="592"/>
      <c r="Y9" s="593"/>
      <c r="Z9" s="594">
        <v>0.1</v>
      </c>
      <c r="AA9" s="594"/>
      <c r="AB9" s="594"/>
      <c r="AC9" s="594"/>
      <c r="AD9" s="595">
        <v>9922</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1020498</v>
      </c>
      <c r="BH9" s="592"/>
      <c r="BI9" s="592"/>
      <c r="BJ9" s="592"/>
      <c r="BK9" s="592"/>
      <c r="BL9" s="592"/>
      <c r="BM9" s="592"/>
      <c r="BN9" s="593"/>
      <c r="BO9" s="594">
        <v>36.4</v>
      </c>
      <c r="BP9" s="594"/>
      <c r="BQ9" s="594"/>
      <c r="BR9" s="594"/>
      <c r="BS9" s="600" t="s">
        <v>220</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970126</v>
      </c>
      <c r="CS9" s="592"/>
      <c r="CT9" s="592"/>
      <c r="CU9" s="592"/>
      <c r="CV9" s="592"/>
      <c r="CW9" s="592"/>
      <c r="CX9" s="592"/>
      <c r="CY9" s="593"/>
      <c r="CZ9" s="594">
        <v>12.5</v>
      </c>
      <c r="DA9" s="594"/>
      <c r="DB9" s="594"/>
      <c r="DC9" s="594"/>
      <c r="DD9" s="600">
        <v>3055</v>
      </c>
      <c r="DE9" s="592"/>
      <c r="DF9" s="592"/>
      <c r="DG9" s="592"/>
      <c r="DH9" s="592"/>
      <c r="DI9" s="592"/>
      <c r="DJ9" s="592"/>
      <c r="DK9" s="592"/>
      <c r="DL9" s="592"/>
      <c r="DM9" s="592"/>
      <c r="DN9" s="592"/>
      <c r="DO9" s="592"/>
      <c r="DP9" s="593"/>
      <c r="DQ9" s="600">
        <v>950342</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235940</v>
      </c>
      <c r="S10" s="592"/>
      <c r="T10" s="592"/>
      <c r="U10" s="592"/>
      <c r="V10" s="592"/>
      <c r="W10" s="592"/>
      <c r="X10" s="592"/>
      <c r="Y10" s="593"/>
      <c r="Z10" s="594">
        <v>2.9</v>
      </c>
      <c r="AA10" s="594"/>
      <c r="AB10" s="594"/>
      <c r="AC10" s="594"/>
      <c r="AD10" s="595">
        <v>235940</v>
      </c>
      <c r="AE10" s="595"/>
      <c r="AF10" s="595"/>
      <c r="AG10" s="595"/>
      <c r="AH10" s="595"/>
      <c r="AI10" s="595"/>
      <c r="AJ10" s="595"/>
      <c r="AK10" s="595"/>
      <c r="AL10" s="596">
        <v>5.0999999999999996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74935</v>
      </c>
      <c r="BH10" s="592"/>
      <c r="BI10" s="592"/>
      <c r="BJ10" s="592"/>
      <c r="BK10" s="592"/>
      <c r="BL10" s="592"/>
      <c r="BM10" s="592"/>
      <c r="BN10" s="593"/>
      <c r="BO10" s="594">
        <v>2.7</v>
      </c>
      <c r="BP10" s="594"/>
      <c r="BQ10" s="594"/>
      <c r="BR10" s="594"/>
      <c r="BS10" s="600" t="s">
        <v>220</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142490</v>
      </c>
      <c r="CS10" s="592"/>
      <c r="CT10" s="592"/>
      <c r="CU10" s="592"/>
      <c r="CV10" s="592"/>
      <c r="CW10" s="592"/>
      <c r="CX10" s="592"/>
      <c r="CY10" s="593"/>
      <c r="CZ10" s="594">
        <v>1.8</v>
      </c>
      <c r="DA10" s="594"/>
      <c r="DB10" s="594"/>
      <c r="DC10" s="594"/>
      <c r="DD10" s="600" t="s">
        <v>220</v>
      </c>
      <c r="DE10" s="592"/>
      <c r="DF10" s="592"/>
      <c r="DG10" s="592"/>
      <c r="DH10" s="592"/>
      <c r="DI10" s="592"/>
      <c r="DJ10" s="592"/>
      <c r="DK10" s="592"/>
      <c r="DL10" s="592"/>
      <c r="DM10" s="592"/>
      <c r="DN10" s="592"/>
      <c r="DO10" s="592"/>
      <c r="DP10" s="593"/>
      <c r="DQ10" s="600">
        <v>12228</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v>5920</v>
      </c>
      <c r="S11" s="592"/>
      <c r="T11" s="592"/>
      <c r="U11" s="592"/>
      <c r="V11" s="592"/>
      <c r="W11" s="592"/>
      <c r="X11" s="592"/>
      <c r="Y11" s="593"/>
      <c r="Z11" s="594">
        <v>0.1</v>
      </c>
      <c r="AA11" s="594"/>
      <c r="AB11" s="594"/>
      <c r="AC11" s="594"/>
      <c r="AD11" s="595">
        <v>5920</v>
      </c>
      <c r="AE11" s="595"/>
      <c r="AF11" s="595"/>
      <c r="AG11" s="595"/>
      <c r="AH11" s="595"/>
      <c r="AI11" s="595"/>
      <c r="AJ11" s="595"/>
      <c r="AK11" s="595"/>
      <c r="AL11" s="596">
        <v>0.1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129583</v>
      </c>
      <c r="BH11" s="592"/>
      <c r="BI11" s="592"/>
      <c r="BJ11" s="592"/>
      <c r="BK11" s="592"/>
      <c r="BL11" s="592"/>
      <c r="BM11" s="592"/>
      <c r="BN11" s="593"/>
      <c r="BO11" s="594">
        <v>4.5999999999999996</v>
      </c>
      <c r="BP11" s="594"/>
      <c r="BQ11" s="594"/>
      <c r="BR11" s="594"/>
      <c r="BS11" s="600" t="s">
        <v>220</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134051</v>
      </c>
      <c r="CS11" s="592"/>
      <c r="CT11" s="592"/>
      <c r="CU11" s="592"/>
      <c r="CV11" s="592"/>
      <c r="CW11" s="592"/>
      <c r="CX11" s="592"/>
      <c r="CY11" s="593"/>
      <c r="CZ11" s="594">
        <v>1.7</v>
      </c>
      <c r="DA11" s="594"/>
      <c r="DB11" s="594"/>
      <c r="DC11" s="594"/>
      <c r="DD11" s="600">
        <v>47638</v>
      </c>
      <c r="DE11" s="592"/>
      <c r="DF11" s="592"/>
      <c r="DG11" s="592"/>
      <c r="DH11" s="592"/>
      <c r="DI11" s="592"/>
      <c r="DJ11" s="592"/>
      <c r="DK11" s="592"/>
      <c r="DL11" s="592"/>
      <c r="DM11" s="592"/>
      <c r="DN11" s="592"/>
      <c r="DO11" s="592"/>
      <c r="DP11" s="593"/>
      <c r="DQ11" s="600">
        <v>102079</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220</v>
      </c>
      <c r="S12" s="592"/>
      <c r="T12" s="592"/>
      <c r="U12" s="592"/>
      <c r="V12" s="592"/>
      <c r="W12" s="592"/>
      <c r="X12" s="592"/>
      <c r="Y12" s="593"/>
      <c r="Z12" s="594" t="s">
        <v>220</v>
      </c>
      <c r="AA12" s="594"/>
      <c r="AB12" s="594"/>
      <c r="AC12" s="594"/>
      <c r="AD12" s="595" t="s">
        <v>220</v>
      </c>
      <c r="AE12" s="595"/>
      <c r="AF12" s="595"/>
      <c r="AG12" s="595"/>
      <c r="AH12" s="595"/>
      <c r="AI12" s="595"/>
      <c r="AJ12" s="595"/>
      <c r="AK12" s="595"/>
      <c r="AL12" s="596" t="s">
        <v>220</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1046818</v>
      </c>
      <c r="BH12" s="592"/>
      <c r="BI12" s="592"/>
      <c r="BJ12" s="592"/>
      <c r="BK12" s="592"/>
      <c r="BL12" s="592"/>
      <c r="BM12" s="592"/>
      <c r="BN12" s="593"/>
      <c r="BO12" s="594">
        <v>37.4</v>
      </c>
      <c r="BP12" s="594"/>
      <c r="BQ12" s="594"/>
      <c r="BR12" s="594"/>
      <c r="BS12" s="600" t="s">
        <v>220</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153665</v>
      </c>
      <c r="CS12" s="592"/>
      <c r="CT12" s="592"/>
      <c r="CU12" s="592"/>
      <c r="CV12" s="592"/>
      <c r="CW12" s="592"/>
      <c r="CX12" s="592"/>
      <c r="CY12" s="593"/>
      <c r="CZ12" s="594">
        <v>2</v>
      </c>
      <c r="DA12" s="594"/>
      <c r="DB12" s="594"/>
      <c r="DC12" s="594"/>
      <c r="DD12" s="600">
        <v>35605</v>
      </c>
      <c r="DE12" s="592"/>
      <c r="DF12" s="592"/>
      <c r="DG12" s="592"/>
      <c r="DH12" s="592"/>
      <c r="DI12" s="592"/>
      <c r="DJ12" s="592"/>
      <c r="DK12" s="592"/>
      <c r="DL12" s="592"/>
      <c r="DM12" s="592"/>
      <c r="DN12" s="592"/>
      <c r="DO12" s="592"/>
      <c r="DP12" s="593"/>
      <c r="DQ12" s="600">
        <v>76949</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30161</v>
      </c>
      <c r="S13" s="592"/>
      <c r="T13" s="592"/>
      <c r="U13" s="592"/>
      <c r="V13" s="592"/>
      <c r="W13" s="592"/>
      <c r="X13" s="592"/>
      <c r="Y13" s="593"/>
      <c r="Z13" s="594">
        <v>0.4</v>
      </c>
      <c r="AA13" s="594"/>
      <c r="AB13" s="594"/>
      <c r="AC13" s="594"/>
      <c r="AD13" s="595">
        <v>30161</v>
      </c>
      <c r="AE13" s="595"/>
      <c r="AF13" s="595"/>
      <c r="AG13" s="595"/>
      <c r="AH13" s="595"/>
      <c r="AI13" s="595"/>
      <c r="AJ13" s="595"/>
      <c r="AK13" s="595"/>
      <c r="AL13" s="596">
        <v>0.7</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1045407</v>
      </c>
      <c r="BH13" s="592"/>
      <c r="BI13" s="592"/>
      <c r="BJ13" s="592"/>
      <c r="BK13" s="592"/>
      <c r="BL13" s="592"/>
      <c r="BM13" s="592"/>
      <c r="BN13" s="593"/>
      <c r="BO13" s="594">
        <v>37.299999999999997</v>
      </c>
      <c r="BP13" s="594"/>
      <c r="BQ13" s="594"/>
      <c r="BR13" s="594"/>
      <c r="BS13" s="600" t="s">
        <v>220</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699341</v>
      </c>
      <c r="CS13" s="592"/>
      <c r="CT13" s="592"/>
      <c r="CU13" s="592"/>
      <c r="CV13" s="592"/>
      <c r="CW13" s="592"/>
      <c r="CX13" s="592"/>
      <c r="CY13" s="593"/>
      <c r="CZ13" s="594">
        <v>9</v>
      </c>
      <c r="DA13" s="594"/>
      <c r="DB13" s="594"/>
      <c r="DC13" s="594"/>
      <c r="DD13" s="600">
        <v>263608</v>
      </c>
      <c r="DE13" s="592"/>
      <c r="DF13" s="592"/>
      <c r="DG13" s="592"/>
      <c r="DH13" s="592"/>
      <c r="DI13" s="592"/>
      <c r="DJ13" s="592"/>
      <c r="DK13" s="592"/>
      <c r="DL13" s="592"/>
      <c r="DM13" s="592"/>
      <c r="DN13" s="592"/>
      <c r="DO13" s="592"/>
      <c r="DP13" s="593"/>
      <c r="DQ13" s="600">
        <v>447183</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220</v>
      </c>
      <c r="S14" s="592"/>
      <c r="T14" s="592"/>
      <c r="U14" s="592"/>
      <c r="V14" s="592"/>
      <c r="W14" s="592"/>
      <c r="X14" s="592"/>
      <c r="Y14" s="593"/>
      <c r="Z14" s="594" t="s">
        <v>220</v>
      </c>
      <c r="AA14" s="594"/>
      <c r="AB14" s="594"/>
      <c r="AC14" s="594"/>
      <c r="AD14" s="595" t="s">
        <v>220</v>
      </c>
      <c r="AE14" s="595"/>
      <c r="AF14" s="595"/>
      <c r="AG14" s="595"/>
      <c r="AH14" s="595"/>
      <c r="AI14" s="595"/>
      <c r="AJ14" s="595"/>
      <c r="AK14" s="595"/>
      <c r="AL14" s="596" t="s">
        <v>220</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53154</v>
      </c>
      <c r="BH14" s="592"/>
      <c r="BI14" s="592"/>
      <c r="BJ14" s="592"/>
      <c r="BK14" s="592"/>
      <c r="BL14" s="592"/>
      <c r="BM14" s="592"/>
      <c r="BN14" s="593"/>
      <c r="BO14" s="594">
        <v>1.9</v>
      </c>
      <c r="BP14" s="594"/>
      <c r="BQ14" s="594"/>
      <c r="BR14" s="594"/>
      <c r="BS14" s="600" t="s">
        <v>220</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298385</v>
      </c>
      <c r="CS14" s="592"/>
      <c r="CT14" s="592"/>
      <c r="CU14" s="592"/>
      <c r="CV14" s="592"/>
      <c r="CW14" s="592"/>
      <c r="CX14" s="592"/>
      <c r="CY14" s="593"/>
      <c r="CZ14" s="594">
        <v>3.8</v>
      </c>
      <c r="DA14" s="594"/>
      <c r="DB14" s="594"/>
      <c r="DC14" s="594"/>
      <c r="DD14" s="600">
        <v>27947</v>
      </c>
      <c r="DE14" s="592"/>
      <c r="DF14" s="592"/>
      <c r="DG14" s="592"/>
      <c r="DH14" s="592"/>
      <c r="DI14" s="592"/>
      <c r="DJ14" s="592"/>
      <c r="DK14" s="592"/>
      <c r="DL14" s="592"/>
      <c r="DM14" s="592"/>
      <c r="DN14" s="592"/>
      <c r="DO14" s="592"/>
      <c r="DP14" s="593"/>
      <c r="DQ14" s="600">
        <v>274785</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12691</v>
      </c>
      <c r="S15" s="592"/>
      <c r="T15" s="592"/>
      <c r="U15" s="592"/>
      <c r="V15" s="592"/>
      <c r="W15" s="592"/>
      <c r="X15" s="592"/>
      <c r="Y15" s="593"/>
      <c r="Z15" s="594">
        <v>0.2</v>
      </c>
      <c r="AA15" s="594"/>
      <c r="AB15" s="594"/>
      <c r="AC15" s="594"/>
      <c r="AD15" s="595">
        <v>12691</v>
      </c>
      <c r="AE15" s="595"/>
      <c r="AF15" s="595"/>
      <c r="AG15" s="595"/>
      <c r="AH15" s="595"/>
      <c r="AI15" s="595"/>
      <c r="AJ15" s="595"/>
      <c r="AK15" s="595"/>
      <c r="AL15" s="596">
        <v>0.3</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235095</v>
      </c>
      <c r="BH15" s="592"/>
      <c r="BI15" s="592"/>
      <c r="BJ15" s="592"/>
      <c r="BK15" s="592"/>
      <c r="BL15" s="592"/>
      <c r="BM15" s="592"/>
      <c r="BN15" s="593"/>
      <c r="BO15" s="594">
        <v>8.4</v>
      </c>
      <c r="BP15" s="594"/>
      <c r="BQ15" s="594"/>
      <c r="BR15" s="594"/>
      <c r="BS15" s="600" t="s">
        <v>220</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924255</v>
      </c>
      <c r="CS15" s="592"/>
      <c r="CT15" s="592"/>
      <c r="CU15" s="592"/>
      <c r="CV15" s="592"/>
      <c r="CW15" s="592"/>
      <c r="CX15" s="592"/>
      <c r="CY15" s="593"/>
      <c r="CZ15" s="594">
        <v>11.9</v>
      </c>
      <c r="DA15" s="594"/>
      <c r="DB15" s="594"/>
      <c r="DC15" s="594"/>
      <c r="DD15" s="600">
        <v>146296</v>
      </c>
      <c r="DE15" s="592"/>
      <c r="DF15" s="592"/>
      <c r="DG15" s="592"/>
      <c r="DH15" s="592"/>
      <c r="DI15" s="592"/>
      <c r="DJ15" s="592"/>
      <c r="DK15" s="592"/>
      <c r="DL15" s="592"/>
      <c r="DM15" s="592"/>
      <c r="DN15" s="592"/>
      <c r="DO15" s="592"/>
      <c r="DP15" s="593"/>
      <c r="DQ15" s="600">
        <v>643831</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1819930</v>
      </c>
      <c r="S16" s="592"/>
      <c r="T16" s="592"/>
      <c r="U16" s="592"/>
      <c r="V16" s="592"/>
      <c r="W16" s="592"/>
      <c r="X16" s="592"/>
      <c r="Y16" s="593"/>
      <c r="Z16" s="594">
        <v>22.1</v>
      </c>
      <c r="AA16" s="594"/>
      <c r="AB16" s="594"/>
      <c r="AC16" s="594"/>
      <c r="AD16" s="595">
        <v>1570804</v>
      </c>
      <c r="AE16" s="595"/>
      <c r="AF16" s="595"/>
      <c r="AG16" s="595"/>
      <c r="AH16" s="595"/>
      <c r="AI16" s="595"/>
      <c r="AJ16" s="595"/>
      <c r="AK16" s="595"/>
      <c r="AL16" s="596">
        <v>34.200000000000003</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220</v>
      </c>
      <c r="BH16" s="592"/>
      <c r="BI16" s="592"/>
      <c r="BJ16" s="592"/>
      <c r="BK16" s="592"/>
      <c r="BL16" s="592"/>
      <c r="BM16" s="592"/>
      <c r="BN16" s="593"/>
      <c r="BO16" s="594" t="s">
        <v>220</v>
      </c>
      <c r="BP16" s="594"/>
      <c r="BQ16" s="594"/>
      <c r="BR16" s="594"/>
      <c r="BS16" s="600" t="s">
        <v>220</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130051</v>
      </c>
      <c r="CS16" s="592"/>
      <c r="CT16" s="592"/>
      <c r="CU16" s="592"/>
      <c r="CV16" s="592"/>
      <c r="CW16" s="592"/>
      <c r="CX16" s="592"/>
      <c r="CY16" s="593"/>
      <c r="CZ16" s="594">
        <v>1.7</v>
      </c>
      <c r="DA16" s="594"/>
      <c r="DB16" s="594"/>
      <c r="DC16" s="594"/>
      <c r="DD16" s="600" t="s">
        <v>220</v>
      </c>
      <c r="DE16" s="592"/>
      <c r="DF16" s="592"/>
      <c r="DG16" s="592"/>
      <c r="DH16" s="592"/>
      <c r="DI16" s="592"/>
      <c r="DJ16" s="592"/>
      <c r="DK16" s="592"/>
      <c r="DL16" s="592"/>
      <c r="DM16" s="592"/>
      <c r="DN16" s="592"/>
      <c r="DO16" s="592"/>
      <c r="DP16" s="593"/>
      <c r="DQ16" s="600">
        <v>28429</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1570804</v>
      </c>
      <c r="S17" s="592"/>
      <c r="T17" s="592"/>
      <c r="U17" s="592"/>
      <c r="V17" s="592"/>
      <c r="W17" s="592"/>
      <c r="X17" s="592"/>
      <c r="Y17" s="593"/>
      <c r="Z17" s="594">
        <v>19</v>
      </c>
      <c r="AA17" s="594"/>
      <c r="AB17" s="594"/>
      <c r="AC17" s="594"/>
      <c r="AD17" s="595">
        <v>1570804</v>
      </c>
      <c r="AE17" s="595"/>
      <c r="AF17" s="595"/>
      <c r="AG17" s="595"/>
      <c r="AH17" s="595"/>
      <c r="AI17" s="595"/>
      <c r="AJ17" s="595"/>
      <c r="AK17" s="595"/>
      <c r="AL17" s="596">
        <v>34.200000000000003</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220</v>
      </c>
      <c r="BH17" s="592"/>
      <c r="BI17" s="592"/>
      <c r="BJ17" s="592"/>
      <c r="BK17" s="592"/>
      <c r="BL17" s="592"/>
      <c r="BM17" s="592"/>
      <c r="BN17" s="593"/>
      <c r="BO17" s="594" t="s">
        <v>220</v>
      </c>
      <c r="BP17" s="594"/>
      <c r="BQ17" s="594"/>
      <c r="BR17" s="594"/>
      <c r="BS17" s="600" t="s">
        <v>220</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554120</v>
      </c>
      <c r="CS17" s="592"/>
      <c r="CT17" s="592"/>
      <c r="CU17" s="592"/>
      <c r="CV17" s="592"/>
      <c r="CW17" s="592"/>
      <c r="CX17" s="592"/>
      <c r="CY17" s="593"/>
      <c r="CZ17" s="594">
        <v>7.1</v>
      </c>
      <c r="DA17" s="594"/>
      <c r="DB17" s="594"/>
      <c r="DC17" s="594"/>
      <c r="DD17" s="600" t="s">
        <v>220</v>
      </c>
      <c r="DE17" s="592"/>
      <c r="DF17" s="592"/>
      <c r="DG17" s="592"/>
      <c r="DH17" s="592"/>
      <c r="DI17" s="592"/>
      <c r="DJ17" s="592"/>
      <c r="DK17" s="592"/>
      <c r="DL17" s="592"/>
      <c r="DM17" s="592"/>
      <c r="DN17" s="592"/>
      <c r="DO17" s="592"/>
      <c r="DP17" s="593"/>
      <c r="DQ17" s="600">
        <v>548593</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143045</v>
      </c>
      <c r="S18" s="592"/>
      <c r="T18" s="592"/>
      <c r="U18" s="592"/>
      <c r="V18" s="592"/>
      <c r="W18" s="592"/>
      <c r="X18" s="592"/>
      <c r="Y18" s="593"/>
      <c r="Z18" s="594">
        <v>1.7</v>
      </c>
      <c r="AA18" s="594"/>
      <c r="AB18" s="594"/>
      <c r="AC18" s="594"/>
      <c r="AD18" s="595" t="s">
        <v>220</v>
      </c>
      <c r="AE18" s="595"/>
      <c r="AF18" s="595"/>
      <c r="AG18" s="595"/>
      <c r="AH18" s="595"/>
      <c r="AI18" s="595"/>
      <c r="AJ18" s="595"/>
      <c r="AK18" s="595"/>
      <c r="AL18" s="596" t="s">
        <v>220</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220</v>
      </c>
      <c r="BH18" s="592"/>
      <c r="BI18" s="592"/>
      <c r="BJ18" s="592"/>
      <c r="BK18" s="592"/>
      <c r="BL18" s="592"/>
      <c r="BM18" s="592"/>
      <c r="BN18" s="593"/>
      <c r="BO18" s="594" t="s">
        <v>220</v>
      </c>
      <c r="BP18" s="594"/>
      <c r="BQ18" s="594"/>
      <c r="BR18" s="594"/>
      <c r="BS18" s="600" t="s">
        <v>220</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220</v>
      </c>
      <c r="CS18" s="592"/>
      <c r="CT18" s="592"/>
      <c r="CU18" s="592"/>
      <c r="CV18" s="592"/>
      <c r="CW18" s="592"/>
      <c r="CX18" s="592"/>
      <c r="CY18" s="593"/>
      <c r="CZ18" s="594" t="s">
        <v>220</v>
      </c>
      <c r="DA18" s="594"/>
      <c r="DB18" s="594"/>
      <c r="DC18" s="594"/>
      <c r="DD18" s="600" t="s">
        <v>220</v>
      </c>
      <c r="DE18" s="592"/>
      <c r="DF18" s="592"/>
      <c r="DG18" s="592"/>
      <c r="DH18" s="592"/>
      <c r="DI18" s="592"/>
      <c r="DJ18" s="592"/>
      <c r="DK18" s="592"/>
      <c r="DL18" s="592"/>
      <c r="DM18" s="592"/>
      <c r="DN18" s="592"/>
      <c r="DO18" s="592"/>
      <c r="DP18" s="593"/>
      <c r="DQ18" s="600" t="s">
        <v>220</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v>106081</v>
      </c>
      <c r="S19" s="592"/>
      <c r="T19" s="592"/>
      <c r="U19" s="592"/>
      <c r="V19" s="592"/>
      <c r="W19" s="592"/>
      <c r="X19" s="592"/>
      <c r="Y19" s="593"/>
      <c r="Z19" s="594">
        <v>1.3</v>
      </c>
      <c r="AA19" s="594"/>
      <c r="AB19" s="594"/>
      <c r="AC19" s="594"/>
      <c r="AD19" s="595" t="s">
        <v>220</v>
      </c>
      <c r="AE19" s="595"/>
      <c r="AF19" s="595"/>
      <c r="AG19" s="595"/>
      <c r="AH19" s="595"/>
      <c r="AI19" s="595"/>
      <c r="AJ19" s="595"/>
      <c r="AK19" s="595"/>
      <c r="AL19" s="596" t="s">
        <v>220</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207231</v>
      </c>
      <c r="BH19" s="592"/>
      <c r="BI19" s="592"/>
      <c r="BJ19" s="592"/>
      <c r="BK19" s="592"/>
      <c r="BL19" s="592"/>
      <c r="BM19" s="592"/>
      <c r="BN19" s="593"/>
      <c r="BO19" s="594">
        <v>7.4</v>
      </c>
      <c r="BP19" s="594"/>
      <c r="BQ19" s="594"/>
      <c r="BR19" s="594"/>
      <c r="BS19" s="600" t="s">
        <v>220</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220</v>
      </c>
      <c r="CS19" s="592"/>
      <c r="CT19" s="592"/>
      <c r="CU19" s="592"/>
      <c r="CV19" s="592"/>
      <c r="CW19" s="592"/>
      <c r="CX19" s="592"/>
      <c r="CY19" s="593"/>
      <c r="CZ19" s="594" t="s">
        <v>220</v>
      </c>
      <c r="DA19" s="594"/>
      <c r="DB19" s="594"/>
      <c r="DC19" s="594"/>
      <c r="DD19" s="600" t="s">
        <v>220</v>
      </c>
      <c r="DE19" s="592"/>
      <c r="DF19" s="592"/>
      <c r="DG19" s="592"/>
      <c r="DH19" s="592"/>
      <c r="DI19" s="592"/>
      <c r="DJ19" s="592"/>
      <c r="DK19" s="592"/>
      <c r="DL19" s="592"/>
      <c r="DM19" s="592"/>
      <c r="DN19" s="592"/>
      <c r="DO19" s="592"/>
      <c r="DP19" s="593"/>
      <c r="DQ19" s="600" t="s">
        <v>220</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5006294</v>
      </c>
      <c r="S20" s="592"/>
      <c r="T20" s="592"/>
      <c r="U20" s="592"/>
      <c r="V20" s="592"/>
      <c r="W20" s="592"/>
      <c r="X20" s="592"/>
      <c r="Y20" s="593"/>
      <c r="Z20" s="594">
        <v>60.7</v>
      </c>
      <c r="AA20" s="594"/>
      <c r="AB20" s="594"/>
      <c r="AC20" s="594"/>
      <c r="AD20" s="595">
        <v>4555211</v>
      </c>
      <c r="AE20" s="595"/>
      <c r="AF20" s="595"/>
      <c r="AG20" s="595"/>
      <c r="AH20" s="595"/>
      <c r="AI20" s="595"/>
      <c r="AJ20" s="595"/>
      <c r="AK20" s="595"/>
      <c r="AL20" s="596">
        <v>99.2</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207231</v>
      </c>
      <c r="BH20" s="592"/>
      <c r="BI20" s="592"/>
      <c r="BJ20" s="592"/>
      <c r="BK20" s="592"/>
      <c r="BL20" s="592"/>
      <c r="BM20" s="592"/>
      <c r="BN20" s="593"/>
      <c r="BO20" s="594">
        <v>7.4</v>
      </c>
      <c r="BP20" s="594"/>
      <c r="BQ20" s="594"/>
      <c r="BR20" s="594"/>
      <c r="BS20" s="600" t="s">
        <v>220</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7774209</v>
      </c>
      <c r="CS20" s="592"/>
      <c r="CT20" s="592"/>
      <c r="CU20" s="592"/>
      <c r="CV20" s="592"/>
      <c r="CW20" s="592"/>
      <c r="CX20" s="592"/>
      <c r="CY20" s="593"/>
      <c r="CZ20" s="594">
        <v>100</v>
      </c>
      <c r="DA20" s="594"/>
      <c r="DB20" s="594"/>
      <c r="DC20" s="594"/>
      <c r="DD20" s="600">
        <v>1031277</v>
      </c>
      <c r="DE20" s="592"/>
      <c r="DF20" s="592"/>
      <c r="DG20" s="592"/>
      <c r="DH20" s="592"/>
      <c r="DI20" s="592"/>
      <c r="DJ20" s="592"/>
      <c r="DK20" s="592"/>
      <c r="DL20" s="592"/>
      <c r="DM20" s="592"/>
      <c r="DN20" s="592"/>
      <c r="DO20" s="592"/>
      <c r="DP20" s="593"/>
      <c r="DQ20" s="600">
        <v>5368888</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4654</v>
      </c>
      <c r="S21" s="592"/>
      <c r="T21" s="592"/>
      <c r="U21" s="592"/>
      <c r="V21" s="592"/>
      <c r="W21" s="592"/>
      <c r="X21" s="592"/>
      <c r="Y21" s="593"/>
      <c r="Z21" s="594">
        <v>0.1</v>
      </c>
      <c r="AA21" s="594"/>
      <c r="AB21" s="594"/>
      <c r="AC21" s="594"/>
      <c r="AD21" s="595">
        <v>4654</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5274</v>
      </c>
      <c r="BH21" s="592"/>
      <c r="BI21" s="592"/>
      <c r="BJ21" s="592"/>
      <c r="BK21" s="592"/>
      <c r="BL21" s="592"/>
      <c r="BM21" s="592"/>
      <c r="BN21" s="593"/>
      <c r="BO21" s="594">
        <v>0.2</v>
      </c>
      <c r="BP21" s="594"/>
      <c r="BQ21" s="594"/>
      <c r="BR21" s="594"/>
      <c r="BS21" s="600" t="s">
        <v>220</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119174</v>
      </c>
      <c r="S22" s="592"/>
      <c r="T22" s="592"/>
      <c r="U22" s="592"/>
      <c r="V22" s="592"/>
      <c r="W22" s="592"/>
      <c r="X22" s="592"/>
      <c r="Y22" s="593"/>
      <c r="Z22" s="594">
        <v>1.4</v>
      </c>
      <c r="AA22" s="594"/>
      <c r="AB22" s="594"/>
      <c r="AC22" s="594"/>
      <c r="AD22" s="595" t="s">
        <v>220</v>
      </c>
      <c r="AE22" s="595"/>
      <c r="AF22" s="595"/>
      <c r="AG22" s="595"/>
      <c r="AH22" s="595"/>
      <c r="AI22" s="595"/>
      <c r="AJ22" s="595"/>
      <c r="AK22" s="595"/>
      <c r="AL22" s="596" t="s">
        <v>220</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220</v>
      </c>
      <c r="BH22" s="592"/>
      <c r="BI22" s="592"/>
      <c r="BJ22" s="592"/>
      <c r="BK22" s="592"/>
      <c r="BL22" s="592"/>
      <c r="BM22" s="592"/>
      <c r="BN22" s="593"/>
      <c r="BO22" s="594" t="s">
        <v>220</v>
      </c>
      <c r="BP22" s="594"/>
      <c r="BQ22" s="594"/>
      <c r="BR22" s="594"/>
      <c r="BS22" s="600" t="s">
        <v>220</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141304</v>
      </c>
      <c r="S23" s="592"/>
      <c r="T23" s="592"/>
      <c r="U23" s="592"/>
      <c r="V23" s="592"/>
      <c r="W23" s="592"/>
      <c r="X23" s="592"/>
      <c r="Y23" s="593"/>
      <c r="Z23" s="594">
        <v>1.7</v>
      </c>
      <c r="AA23" s="594"/>
      <c r="AB23" s="594"/>
      <c r="AC23" s="594"/>
      <c r="AD23" s="595">
        <v>19062</v>
      </c>
      <c r="AE23" s="595"/>
      <c r="AF23" s="595"/>
      <c r="AG23" s="595"/>
      <c r="AH23" s="595"/>
      <c r="AI23" s="595"/>
      <c r="AJ23" s="595"/>
      <c r="AK23" s="595"/>
      <c r="AL23" s="596">
        <v>0.4</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201957</v>
      </c>
      <c r="BH23" s="592"/>
      <c r="BI23" s="592"/>
      <c r="BJ23" s="592"/>
      <c r="BK23" s="592"/>
      <c r="BL23" s="592"/>
      <c r="BM23" s="592"/>
      <c r="BN23" s="593"/>
      <c r="BO23" s="594">
        <v>7.2</v>
      </c>
      <c r="BP23" s="594"/>
      <c r="BQ23" s="594"/>
      <c r="BR23" s="594"/>
      <c r="BS23" s="600" t="s">
        <v>220</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23258</v>
      </c>
      <c r="S24" s="592"/>
      <c r="T24" s="592"/>
      <c r="U24" s="592"/>
      <c r="V24" s="592"/>
      <c r="W24" s="592"/>
      <c r="X24" s="592"/>
      <c r="Y24" s="593"/>
      <c r="Z24" s="594">
        <v>0.3</v>
      </c>
      <c r="AA24" s="594"/>
      <c r="AB24" s="594"/>
      <c r="AC24" s="594"/>
      <c r="AD24" s="595" t="s">
        <v>220</v>
      </c>
      <c r="AE24" s="595"/>
      <c r="AF24" s="595"/>
      <c r="AG24" s="595"/>
      <c r="AH24" s="595"/>
      <c r="AI24" s="595"/>
      <c r="AJ24" s="595"/>
      <c r="AK24" s="595"/>
      <c r="AL24" s="596" t="s">
        <v>220</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220</v>
      </c>
      <c r="BH24" s="592"/>
      <c r="BI24" s="592"/>
      <c r="BJ24" s="592"/>
      <c r="BK24" s="592"/>
      <c r="BL24" s="592"/>
      <c r="BM24" s="592"/>
      <c r="BN24" s="593"/>
      <c r="BO24" s="594" t="s">
        <v>220</v>
      </c>
      <c r="BP24" s="594"/>
      <c r="BQ24" s="594"/>
      <c r="BR24" s="594"/>
      <c r="BS24" s="600" t="s">
        <v>220</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3222111</v>
      </c>
      <c r="CS24" s="581"/>
      <c r="CT24" s="581"/>
      <c r="CU24" s="581"/>
      <c r="CV24" s="581"/>
      <c r="CW24" s="581"/>
      <c r="CX24" s="581"/>
      <c r="CY24" s="582"/>
      <c r="CZ24" s="620">
        <v>41.4</v>
      </c>
      <c r="DA24" s="621"/>
      <c r="DB24" s="621"/>
      <c r="DC24" s="622"/>
      <c r="DD24" s="619">
        <v>2287888</v>
      </c>
      <c r="DE24" s="581"/>
      <c r="DF24" s="581"/>
      <c r="DG24" s="581"/>
      <c r="DH24" s="581"/>
      <c r="DI24" s="581"/>
      <c r="DJ24" s="581"/>
      <c r="DK24" s="582"/>
      <c r="DL24" s="619">
        <v>2194915</v>
      </c>
      <c r="DM24" s="581"/>
      <c r="DN24" s="581"/>
      <c r="DO24" s="581"/>
      <c r="DP24" s="581"/>
      <c r="DQ24" s="581"/>
      <c r="DR24" s="581"/>
      <c r="DS24" s="581"/>
      <c r="DT24" s="581"/>
      <c r="DU24" s="581"/>
      <c r="DV24" s="582"/>
      <c r="DW24" s="585">
        <v>44.3</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824880</v>
      </c>
      <c r="S25" s="592"/>
      <c r="T25" s="592"/>
      <c r="U25" s="592"/>
      <c r="V25" s="592"/>
      <c r="W25" s="592"/>
      <c r="X25" s="592"/>
      <c r="Y25" s="593"/>
      <c r="Z25" s="594">
        <v>10</v>
      </c>
      <c r="AA25" s="594"/>
      <c r="AB25" s="594"/>
      <c r="AC25" s="594"/>
      <c r="AD25" s="595" t="s">
        <v>220</v>
      </c>
      <c r="AE25" s="595"/>
      <c r="AF25" s="595"/>
      <c r="AG25" s="595"/>
      <c r="AH25" s="595"/>
      <c r="AI25" s="595"/>
      <c r="AJ25" s="595"/>
      <c r="AK25" s="595"/>
      <c r="AL25" s="596" t="s">
        <v>220</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220</v>
      </c>
      <c r="BH25" s="592"/>
      <c r="BI25" s="592"/>
      <c r="BJ25" s="592"/>
      <c r="BK25" s="592"/>
      <c r="BL25" s="592"/>
      <c r="BM25" s="592"/>
      <c r="BN25" s="593"/>
      <c r="BO25" s="594" t="s">
        <v>220</v>
      </c>
      <c r="BP25" s="594"/>
      <c r="BQ25" s="594"/>
      <c r="BR25" s="594"/>
      <c r="BS25" s="600" t="s">
        <v>220</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1535199</v>
      </c>
      <c r="CS25" s="611"/>
      <c r="CT25" s="611"/>
      <c r="CU25" s="611"/>
      <c r="CV25" s="611"/>
      <c r="CW25" s="611"/>
      <c r="CX25" s="611"/>
      <c r="CY25" s="612"/>
      <c r="CZ25" s="625">
        <v>19.7</v>
      </c>
      <c r="DA25" s="626"/>
      <c r="DB25" s="626"/>
      <c r="DC25" s="627"/>
      <c r="DD25" s="600">
        <v>1442588</v>
      </c>
      <c r="DE25" s="611"/>
      <c r="DF25" s="611"/>
      <c r="DG25" s="611"/>
      <c r="DH25" s="611"/>
      <c r="DI25" s="611"/>
      <c r="DJ25" s="611"/>
      <c r="DK25" s="612"/>
      <c r="DL25" s="600">
        <v>1359310</v>
      </c>
      <c r="DM25" s="611"/>
      <c r="DN25" s="611"/>
      <c r="DO25" s="611"/>
      <c r="DP25" s="611"/>
      <c r="DQ25" s="611"/>
      <c r="DR25" s="611"/>
      <c r="DS25" s="611"/>
      <c r="DT25" s="611"/>
      <c r="DU25" s="611"/>
      <c r="DV25" s="612"/>
      <c r="DW25" s="596">
        <v>27.4</v>
      </c>
      <c r="DX25" s="623"/>
      <c r="DY25" s="623"/>
      <c r="DZ25" s="623"/>
      <c r="EA25" s="623"/>
      <c r="EB25" s="623"/>
      <c r="EC25" s="624"/>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220</v>
      </c>
      <c r="S26" s="592"/>
      <c r="T26" s="592"/>
      <c r="U26" s="592"/>
      <c r="V26" s="592"/>
      <c r="W26" s="592"/>
      <c r="X26" s="592"/>
      <c r="Y26" s="593"/>
      <c r="Z26" s="594" t="s">
        <v>220</v>
      </c>
      <c r="AA26" s="594"/>
      <c r="AB26" s="594"/>
      <c r="AC26" s="594"/>
      <c r="AD26" s="595" t="s">
        <v>220</v>
      </c>
      <c r="AE26" s="595"/>
      <c r="AF26" s="595"/>
      <c r="AG26" s="595"/>
      <c r="AH26" s="595"/>
      <c r="AI26" s="595"/>
      <c r="AJ26" s="595"/>
      <c r="AK26" s="595"/>
      <c r="AL26" s="596" t="s">
        <v>220</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220</v>
      </c>
      <c r="BH26" s="592"/>
      <c r="BI26" s="592"/>
      <c r="BJ26" s="592"/>
      <c r="BK26" s="592"/>
      <c r="BL26" s="592"/>
      <c r="BM26" s="592"/>
      <c r="BN26" s="593"/>
      <c r="BO26" s="594" t="s">
        <v>220</v>
      </c>
      <c r="BP26" s="594"/>
      <c r="BQ26" s="594"/>
      <c r="BR26" s="594"/>
      <c r="BS26" s="600" t="s">
        <v>220</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910234</v>
      </c>
      <c r="CS26" s="592"/>
      <c r="CT26" s="592"/>
      <c r="CU26" s="592"/>
      <c r="CV26" s="592"/>
      <c r="CW26" s="592"/>
      <c r="CX26" s="592"/>
      <c r="CY26" s="593"/>
      <c r="CZ26" s="625">
        <v>11.7</v>
      </c>
      <c r="DA26" s="626"/>
      <c r="DB26" s="626"/>
      <c r="DC26" s="627"/>
      <c r="DD26" s="600">
        <v>827675</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3"/>
      <c r="DY26" s="623"/>
      <c r="DZ26" s="623"/>
      <c r="EA26" s="623"/>
      <c r="EB26" s="623"/>
      <c r="EC26" s="624"/>
    </row>
    <row r="27" spans="2:133" ht="11.25" customHeight="1" x14ac:dyDescent="0.15">
      <c r="B27" s="588" t="s">
        <v>279</v>
      </c>
      <c r="C27" s="589"/>
      <c r="D27" s="589"/>
      <c r="E27" s="589"/>
      <c r="F27" s="589"/>
      <c r="G27" s="589"/>
      <c r="H27" s="589"/>
      <c r="I27" s="589"/>
      <c r="J27" s="589"/>
      <c r="K27" s="589"/>
      <c r="L27" s="589"/>
      <c r="M27" s="589"/>
      <c r="N27" s="589"/>
      <c r="O27" s="589"/>
      <c r="P27" s="589"/>
      <c r="Q27" s="590"/>
      <c r="R27" s="591">
        <v>607123</v>
      </c>
      <c r="S27" s="592"/>
      <c r="T27" s="592"/>
      <c r="U27" s="592"/>
      <c r="V27" s="592"/>
      <c r="W27" s="592"/>
      <c r="X27" s="592"/>
      <c r="Y27" s="593"/>
      <c r="Z27" s="594">
        <v>7.4</v>
      </c>
      <c r="AA27" s="594"/>
      <c r="AB27" s="594"/>
      <c r="AC27" s="594"/>
      <c r="AD27" s="595" t="s">
        <v>220</v>
      </c>
      <c r="AE27" s="595"/>
      <c r="AF27" s="595"/>
      <c r="AG27" s="595"/>
      <c r="AH27" s="595"/>
      <c r="AI27" s="595"/>
      <c r="AJ27" s="595"/>
      <c r="AK27" s="595"/>
      <c r="AL27" s="596" t="s">
        <v>220</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2801261</v>
      </c>
      <c r="BH27" s="592"/>
      <c r="BI27" s="592"/>
      <c r="BJ27" s="592"/>
      <c r="BK27" s="592"/>
      <c r="BL27" s="592"/>
      <c r="BM27" s="592"/>
      <c r="BN27" s="593"/>
      <c r="BO27" s="594">
        <v>100</v>
      </c>
      <c r="BP27" s="594"/>
      <c r="BQ27" s="594"/>
      <c r="BR27" s="594"/>
      <c r="BS27" s="600" t="s">
        <v>220</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1132792</v>
      </c>
      <c r="CS27" s="611"/>
      <c r="CT27" s="611"/>
      <c r="CU27" s="611"/>
      <c r="CV27" s="611"/>
      <c r="CW27" s="611"/>
      <c r="CX27" s="611"/>
      <c r="CY27" s="612"/>
      <c r="CZ27" s="625">
        <v>14.6</v>
      </c>
      <c r="DA27" s="626"/>
      <c r="DB27" s="626"/>
      <c r="DC27" s="627"/>
      <c r="DD27" s="600">
        <v>296707</v>
      </c>
      <c r="DE27" s="611"/>
      <c r="DF27" s="611"/>
      <c r="DG27" s="611"/>
      <c r="DH27" s="611"/>
      <c r="DI27" s="611"/>
      <c r="DJ27" s="611"/>
      <c r="DK27" s="612"/>
      <c r="DL27" s="600">
        <v>296707</v>
      </c>
      <c r="DM27" s="611"/>
      <c r="DN27" s="611"/>
      <c r="DO27" s="611"/>
      <c r="DP27" s="611"/>
      <c r="DQ27" s="611"/>
      <c r="DR27" s="611"/>
      <c r="DS27" s="611"/>
      <c r="DT27" s="611"/>
      <c r="DU27" s="611"/>
      <c r="DV27" s="612"/>
      <c r="DW27" s="596">
        <v>6</v>
      </c>
      <c r="DX27" s="623"/>
      <c r="DY27" s="623"/>
      <c r="DZ27" s="623"/>
      <c r="EA27" s="623"/>
      <c r="EB27" s="623"/>
      <c r="EC27" s="624"/>
    </row>
    <row r="28" spans="2:133" ht="11.25" customHeight="1" x14ac:dyDescent="0.15">
      <c r="B28" s="588" t="s">
        <v>282</v>
      </c>
      <c r="C28" s="589"/>
      <c r="D28" s="589"/>
      <c r="E28" s="589"/>
      <c r="F28" s="589"/>
      <c r="G28" s="589"/>
      <c r="H28" s="589"/>
      <c r="I28" s="589"/>
      <c r="J28" s="589"/>
      <c r="K28" s="589"/>
      <c r="L28" s="589"/>
      <c r="M28" s="589"/>
      <c r="N28" s="589"/>
      <c r="O28" s="589"/>
      <c r="P28" s="589"/>
      <c r="Q28" s="590"/>
      <c r="R28" s="591">
        <v>14767</v>
      </c>
      <c r="S28" s="592"/>
      <c r="T28" s="592"/>
      <c r="U28" s="592"/>
      <c r="V28" s="592"/>
      <c r="W28" s="592"/>
      <c r="X28" s="592"/>
      <c r="Y28" s="593"/>
      <c r="Z28" s="594">
        <v>0.2</v>
      </c>
      <c r="AA28" s="594"/>
      <c r="AB28" s="594"/>
      <c r="AC28" s="594"/>
      <c r="AD28" s="595">
        <v>10095</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554120</v>
      </c>
      <c r="CS28" s="592"/>
      <c r="CT28" s="592"/>
      <c r="CU28" s="592"/>
      <c r="CV28" s="592"/>
      <c r="CW28" s="592"/>
      <c r="CX28" s="592"/>
      <c r="CY28" s="593"/>
      <c r="CZ28" s="625">
        <v>7.1</v>
      </c>
      <c r="DA28" s="626"/>
      <c r="DB28" s="626"/>
      <c r="DC28" s="627"/>
      <c r="DD28" s="600">
        <v>548593</v>
      </c>
      <c r="DE28" s="592"/>
      <c r="DF28" s="592"/>
      <c r="DG28" s="592"/>
      <c r="DH28" s="592"/>
      <c r="DI28" s="592"/>
      <c r="DJ28" s="592"/>
      <c r="DK28" s="593"/>
      <c r="DL28" s="600">
        <v>538898</v>
      </c>
      <c r="DM28" s="592"/>
      <c r="DN28" s="592"/>
      <c r="DO28" s="592"/>
      <c r="DP28" s="592"/>
      <c r="DQ28" s="592"/>
      <c r="DR28" s="592"/>
      <c r="DS28" s="592"/>
      <c r="DT28" s="592"/>
      <c r="DU28" s="592"/>
      <c r="DV28" s="593"/>
      <c r="DW28" s="596">
        <v>10.9</v>
      </c>
      <c r="DX28" s="623"/>
      <c r="DY28" s="623"/>
      <c r="DZ28" s="623"/>
      <c r="EA28" s="623"/>
      <c r="EB28" s="623"/>
      <c r="EC28" s="624"/>
    </row>
    <row r="29" spans="2:133" ht="11.25" customHeight="1" x14ac:dyDescent="0.15">
      <c r="B29" s="588" t="s">
        <v>284</v>
      </c>
      <c r="C29" s="589"/>
      <c r="D29" s="589"/>
      <c r="E29" s="589"/>
      <c r="F29" s="589"/>
      <c r="G29" s="589"/>
      <c r="H29" s="589"/>
      <c r="I29" s="589"/>
      <c r="J29" s="589"/>
      <c r="K29" s="589"/>
      <c r="L29" s="589"/>
      <c r="M29" s="589"/>
      <c r="N29" s="589"/>
      <c r="O29" s="589"/>
      <c r="P29" s="589"/>
      <c r="Q29" s="590"/>
      <c r="R29" s="591">
        <v>1800</v>
      </c>
      <c r="S29" s="592"/>
      <c r="T29" s="592"/>
      <c r="U29" s="592"/>
      <c r="V29" s="592"/>
      <c r="W29" s="592"/>
      <c r="X29" s="592"/>
      <c r="Y29" s="593"/>
      <c r="Z29" s="594">
        <v>0</v>
      </c>
      <c r="AA29" s="594"/>
      <c r="AB29" s="594"/>
      <c r="AC29" s="594"/>
      <c r="AD29" s="595" t="s">
        <v>220</v>
      </c>
      <c r="AE29" s="595"/>
      <c r="AF29" s="595"/>
      <c r="AG29" s="595"/>
      <c r="AH29" s="595"/>
      <c r="AI29" s="595"/>
      <c r="AJ29" s="595"/>
      <c r="AK29" s="595"/>
      <c r="AL29" s="596" t="s">
        <v>220</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554120</v>
      </c>
      <c r="CS29" s="611"/>
      <c r="CT29" s="611"/>
      <c r="CU29" s="611"/>
      <c r="CV29" s="611"/>
      <c r="CW29" s="611"/>
      <c r="CX29" s="611"/>
      <c r="CY29" s="612"/>
      <c r="CZ29" s="625">
        <v>7.1</v>
      </c>
      <c r="DA29" s="626"/>
      <c r="DB29" s="626"/>
      <c r="DC29" s="627"/>
      <c r="DD29" s="600">
        <v>548593</v>
      </c>
      <c r="DE29" s="611"/>
      <c r="DF29" s="611"/>
      <c r="DG29" s="611"/>
      <c r="DH29" s="611"/>
      <c r="DI29" s="611"/>
      <c r="DJ29" s="611"/>
      <c r="DK29" s="612"/>
      <c r="DL29" s="600">
        <v>538898</v>
      </c>
      <c r="DM29" s="611"/>
      <c r="DN29" s="611"/>
      <c r="DO29" s="611"/>
      <c r="DP29" s="611"/>
      <c r="DQ29" s="611"/>
      <c r="DR29" s="611"/>
      <c r="DS29" s="611"/>
      <c r="DT29" s="611"/>
      <c r="DU29" s="611"/>
      <c r="DV29" s="612"/>
      <c r="DW29" s="596">
        <v>10.9</v>
      </c>
      <c r="DX29" s="623"/>
      <c r="DY29" s="623"/>
      <c r="DZ29" s="623"/>
      <c r="EA29" s="623"/>
      <c r="EB29" s="623"/>
      <c r="EC29" s="624"/>
    </row>
    <row r="30" spans="2:133" ht="11.25" customHeight="1" x14ac:dyDescent="0.15">
      <c r="B30" s="588" t="s">
        <v>289</v>
      </c>
      <c r="C30" s="589"/>
      <c r="D30" s="589"/>
      <c r="E30" s="589"/>
      <c r="F30" s="589"/>
      <c r="G30" s="589"/>
      <c r="H30" s="589"/>
      <c r="I30" s="589"/>
      <c r="J30" s="589"/>
      <c r="K30" s="589"/>
      <c r="L30" s="589"/>
      <c r="M30" s="589"/>
      <c r="N30" s="589"/>
      <c r="O30" s="589"/>
      <c r="P30" s="589"/>
      <c r="Q30" s="590"/>
      <c r="R30" s="591">
        <v>238348</v>
      </c>
      <c r="S30" s="592"/>
      <c r="T30" s="592"/>
      <c r="U30" s="592"/>
      <c r="V30" s="592"/>
      <c r="W30" s="592"/>
      <c r="X30" s="592"/>
      <c r="Y30" s="593"/>
      <c r="Z30" s="594">
        <v>2.9</v>
      </c>
      <c r="AA30" s="594"/>
      <c r="AB30" s="594"/>
      <c r="AC30" s="594"/>
      <c r="AD30" s="595" t="s">
        <v>220</v>
      </c>
      <c r="AE30" s="595"/>
      <c r="AF30" s="595"/>
      <c r="AG30" s="595"/>
      <c r="AH30" s="595"/>
      <c r="AI30" s="595"/>
      <c r="AJ30" s="595"/>
      <c r="AK30" s="595"/>
      <c r="AL30" s="596" t="s">
        <v>220</v>
      </c>
      <c r="AM30" s="597"/>
      <c r="AN30" s="597"/>
      <c r="AO30" s="598"/>
      <c r="AP30" s="637" t="s">
        <v>290</v>
      </c>
      <c r="AQ30" s="638"/>
      <c r="AR30" s="638"/>
      <c r="AS30" s="638"/>
      <c r="AT30" s="643" t="s">
        <v>291</v>
      </c>
      <c r="AU30" s="182"/>
      <c r="AV30" s="182"/>
      <c r="AW30" s="182"/>
      <c r="AX30" s="577" t="s">
        <v>169</v>
      </c>
      <c r="AY30" s="578"/>
      <c r="AZ30" s="578"/>
      <c r="BA30" s="578"/>
      <c r="BB30" s="578"/>
      <c r="BC30" s="578"/>
      <c r="BD30" s="578"/>
      <c r="BE30" s="578"/>
      <c r="BF30" s="579"/>
      <c r="BG30" s="649">
        <v>98.7</v>
      </c>
      <c r="BH30" s="650"/>
      <c r="BI30" s="650"/>
      <c r="BJ30" s="650"/>
      <c r="BK30" s="650"/>
      <c r="BL30" s="650"/>
      <c r="BM30" s="586">
        <v>92.9</v>
      </c>
      <c r="BN30" s="650"/>
      <c r="BO30" s="650"/>
      <c r="BP30" s="650"/>
      <c r="BQ30" s="651"/>
      <c r="BR30" s="649">
        <v>98.2</v>
      </c>
      <c r="BS30" s="650"/>
      <c r="BT30" s="650"/>
      <c r="BU30" s="650"/>
      <c r="BV30" s="650"/>
      <c r="BW30" s="650"/>
      <c r="BX30" s="586">
        <v>91.4</v>
      </c>
      <c r="BY30" s="650"/>
      <c r="BZ30" s="650"/>
      <c r="CA30" s="650"/>
      <c r="CB30" s="651"/>
      <c r="CD30" s="654"/>
      <c r="CE30" s="655"/>
      <c r="CF30" s="605" t="s">
        <v>292</v>
      </c>
      <c r="CG30" s="606"/>
      <c r="CH30" s="606"/>
      <c r="CI30" s="606"/>
      <c r="CJ30" s="606"/>
      <c r="CK30" s="606"/>
      <c r="CL30" s="606"/>
      <c r="CM30" s="606"/>
      <c r="CN30" s="606"/>
      <c r="CO30" s="606"/>
      <c r="CP30" s="606"/>
      <c r="CQ30" s="607"/>
      <c r="CR30" s="591">
        <v>491324</v>
      </c>
      <c r="CS30" s="592"/>
      <c r="CT30" s="592"/>
      <c r="CU30" s="592"/>
      <c r="CV30" s="592"/>
      <c r="CW30" s="592"/>
      <c r="CX30" s="592"/>
      <c r="CY30" s="593"/>
      <c r="CZ30" s="625">
        <v>6.3</v>
      </c>
      <c r="DA30" s="626"/>
      <c r="DB30" s="626"/>
      <c r="DC30" s="627"/>
      <c r="DD30" s="600">
        <v>486094</v>
      </c>
      <c r="DE30" s="592"/>
      <c r="DF30" s="592"/>
      <c r="DG30" s="592"/>
      <c r="DH30" s="592"/>
      <c r="DI30" s="592"/>
      <c r="DJ30" s="592"/>
      <c r="DK30" s="593"/>
      <c r="DL30" s="600">
        <v>476399</v>
      </c>
      <c r="DM30" s="592"/>
      <c r="DN30" s="592"/>
      <c r="DO30" s="592"/>
      <c r="DP30" s="592"/>
      <c r="DQ30" s="592"/>
      <c r="DR30" s="592"/>
      <c r="DS30" s="592"/>
      <c r="DT30" s="592"/>
      <c r="DU30" s="592"/>
      <c r="DV30" s="593"/>
      <c r="DW30" s="596">
        <v>9.6</v>
      </c>
      <c r="DX30" s="623"/>
      <c r="DY30" s="623"/>
      <c r="DZ30" s="623"/>
      <c r="EA30" s="623"/>
      <c r="EB30" s="623"/>
      <c r="EC30" s="624"/>
    </row>
    <row r="31" spans="2:133" ht="11.25" customHeight="1" x14ac:dyDescent="0.15">
      <c r="B31" s="588" t="s">
        <v>293</v>
      </c>
      <c r="C31" s="589"/>
      <c r="D31" s="589"/>
      <c r="E31" s="589"/>
      <c r="F31" s="589"/>
      <c r="G31" s="589"/>
      <c r="H31" s="589"/>
      <c r="I31" s="589"/>
      <c r="J31" s="589"/>
      <c r="K31" s="589"/>
      <c r="L31" s="589"/>
      <c r="M31" s="589"/>
      <c r="N31" s="589"/>
      <c r="O31" s="589"/>
      <c r="P31" s="589"/>
      <c r="Q31" s="590"/>
      <c r="R31" s="591">
        <v>216845</v>
      </c>
      <c r="S31" s="592"/>
      <c r="T31" s="592"/>
      <c r="U31" s="592"/>
      <c r="V31" s="592"/>
      <c r="W31" s="592"/>
      <c r="X31" s="592"/>
      <c r="Y31" s="593"/>
      <c r="Z31" s="594">
        <v>2.6</v>
      </c>
      <c r="AA31" s="594"/>
      <c r="AB31" s="594"/>
      <c r="AC31" s="594"/>
      <c r="AD31" s="595" t="s">
        <v>220</v>
      </c>
      <c r="AE31" s="595"/>
      <c r="AF31" s="595"/>
      <c r="AG31" s="595"/>
      <c r="AH31" s="595"/>
      <c r="AI31" s="595"/>
      <c r="AJ31" s="595"/>
      <c r="AK31" s="595"/>
      <c r="AL31" s="596" t="s">
        <v>220</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98.7</v>
      </c>
      <c r="BH31" s="611"/>
      <c r="BI31" s="611"/>
      <c r="BJ31" s="611"/>
      <c r="BK31" s="611"/>
      <c r="BL31" s="611"/>
      <c r="BM31" s="597">
        <v>93.5</v>
      </c>
      <c r="BN31" s="647"/>
      <c r="BO31" s="647"/>
      <c r="BP31" s="647"/>
      <c r="BQ31" s="648"/>
      <c r="BR31" s="646">
        <v>98.1</v>
      </c>
      <c r="BS31" s="611"/>
      <c r="BT31" s="611"/>
      <c r="BU31" s="611"/>
      <c r="BV31" s="611"/>
      <c r="BW31" s="611"/>
      <c r="BX31" s="597">
        <v>92.2</v>
      </c>
      <c r="BY31" s="647"/>
      <c r="BZ31" s="647"/>
      <c r="CA31" s="647"/>
      <c r="CB31" s="648"/>
      <c r="CD31" s="654"/>
      <c r="CE31" s="655"/>
      <c r="CF31" s="605" t="s">
        <v>296</v>
      </c>
      <c r="CG31" s="606"/>
      <c r="CH31" s="606"/>
      <c r="CI31" s="606"/>
      <c r="CJ31" s="606"/>
      <c r="CK31" s="606"/>
      <c r="CL31" s="606"/>
      <c r="CM31" s="606"/>
      <c r="CN31" s="606"/>
      <c r="CO31" s="606"/>
      <c r="CP31" s="606"/>
      <c r="CQ31" s="607"/>
      <c r="CR31" s="591">
        <v>62796</v>
      </c>
      <c r="CS31" s="611"/>
      <c r="CT31" s="611"/>
      <c r="CU31" s="611"/>
      <c r="CV31" s="611"/>
      <c r="CW31" s="611"/>
      <c r="CX31" s="611"/>
      <c r="CY31" s="612"/>
      <c r="CZ31" s="625">
        <v>0.8</v>
      </c>
      <c r="DA31" s="626"/>
      <c r="DB31" s="626"/>
      <c r="DC31" s="627"/>
      <c r="DD31" s="600">
        <v>62499</v>
      </c>
      <c r="DE31" s="611"/>
      <c r="DF31" s="611"/>
      <c r="DG31" s="611"/>
      <c r="DH31" s="611"/>
      <c r="DI31" s="611"/>
      <c r="DJ31" s="611"/>
      <c r="DK31" s="612"/>
      <c r="DL31" s="600">
        <v>62499</v>
      </c>
      <c r="DM31" s="611"/>
      <c r="DN31" s="611"/>
      <c r="DO31" s="611"/>
      <c r="DP31" s="611"/>
      <c r="DQ31" s="611"/>
      <c r="DR31" s="611"/>
      <c r="DS31" s="611"/>
      <c r="DT31" s="611"/>
      <c r="DU31" s="611"/>
      <c r="DV31" s="612"/>
      <c r="DW31" s="596">
        <v>1.3</v>
      </c>
      <c r="DX31" s="623"/>
      <c r="DY31" s="623"/>
      <c r="DZ31" s="623"/>
      <c r="EA31" s="623"/>
      <c r="EB31" s="623"/>
      <c r="EC31" s="624"/>
    </row>
    <row r="32" spans="2:133" ht="11.25" customHeight="1" x14ac:dyDescent="0.15">
      <c r="B32" s="588" t="s">
        <v>297</v>
      </c>
      <c r="C32" s="589"/>
      <c r="D32" s="589"/>
      <c r="E32" s="589"/>
      <c r="F32" s="589"/>
      <c r="G32" s="589"/>
      <c r="H32" s="589"/>
      <c r="I32" s="589"/>
      <c r="J32" s="589"/>
      <c r="K32" s="589"/>
      <c r="L32" s="589"/>
      <c r="M32" s="589"/>
      <c r="N32" s="589"/>
      <c r="O32" s="589"/>
      <c r="P32" s="589"/>
      <c r="Q32" s="590"/>
      <c r="R32" s="591">
        <v>200615</v>
      </c>
      <c r="S32" s="592"/>
      <c r="T32" s="592"/>
      <c r="U32" s="592"/>
      <c r="V32" s="592"/>
      <c r="W32" s="592"/>
      <c r="X32" s="592"/>
      <c r="Y32" s="593"/>
      <c r="Z32" s="594">
        <v>2.4</v>
      </c>
      <c r="AA32" s="594"/>
      <c r="AB32" s="594"/>
      <c r="AC32" s="594"/>
      <c r="AD32" s="595">
        <v>2640</v>
      </c>
      <c r="AE32" s="595"/>
      <c r="AF32" s="595"/>
      <c r="AG32" s="595"/>
      <c r="AH32" s="595"/>
      <c r="AI32" s="595"/>
      <c r="AJ32" s="595"/>
      <c r="AK32" s="595"/>
      <c r="AL32" s="596">
        <v>0.1</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98.4</v>
      </c>
      <c r="BH32" s="659"/>
      <c r="BI32" s="659"/>
      <c r="BJ32" s="659"/>
      <c r="BK32" s="659"/>
      <c r="BL32" s="659"/>
      <c r="BM32" s="660">
        <v>91.4</v>
      </c>
      <c r="BN32" s="659"/>
      <c r="BO32" s="659"/>
      <c r="BP32" s="659"/>
      <c r="BQ32" s="661"/>
      <c r="BR32" s="658">
        <v>97.9</v>
      </c>
      <c r="BS32" s="659"/>
      <c r="BT32" s="659"/>
      <c r="BU32" s="659"/>
      <c r="BV32" s="659"/>
      <c r="BW32" s="659"/>
      <c r="BX32" s="660">
        <v>89.5</v>
      </c>
      <c r="BY32" s="659"/>
      <c r="BZ32" s="659"/>
      <c r="CA32" s="659"/>
      <c r="CB32" s="661"/>
      <c r="CD32" s="656"/>
      <c r="CE32" s="657"/>
      <c r="CF32" s="605" t="s">
        <v>299</v>
      </c>
      <c r="CG32" s="606"/>
      <c r="CH32" s="606"/>
      <c r="CI32" s="606"/>
      <c r="CJ32" s="606"/>
      <c r="CK32" s="606"/>
      <c r="CL32" s="606"/>
      <c r="CM32" s="606"/>
      <c r="CN32" s="606"/>
      <c r="CO32" s="606"/>
      <c r="CP32" s="606"/>
      <c r="CQ32" s="607"/>
      <c r="CR32" s="591" t="s">
        <v>220</v>
      </c>
      <c r="CS32" s="592"/>
      <c r="CT32" s="592"/>
      <c r="CU32" s="592"/>
      <c r="CV32" s="592"/>
      <c r="CW32" s="592"/>
      <c r="CX32" s="592"/>
      <c r="CY32" s="593"/>
      <c r="CZ32" s="625" t="s">
        <v>220</v>
      </c>
      <c r="DA32" s="626"/>
      <c r="DB32" s="626"/>
      <c r="DC32" s="627"/>
      <c r="DD32" s="600" t="s">
        <v>220</v>
      </c>
      <c r="DE32" s="592"/>
      <c r="DF32" s="592"/>
      <c r="DG32" s="592"/>
      <c r="DH32" s="592"/>
      <c r="DI32" s="592"/>
      <c r="DJ32" s="592"/>
      <c r="DK32" s="593"/>
      <c r="DL32" s="600" t="s">
        <v>220</v>
      </c>
      <c r="DM32" s="592"/>
      <c r="DN32" s="592"/>
      <c r="DO32" s="592"/>
      <c r="DP32" s="592"/>
      <c r="DQ32" s="592"/>
      <c r="DR32" s="592"/>
      <c r="DS32" s="592"/>
      <c r="DT32" s="592"/>
      <c r="DU32" s="592"/>
      <c r="DV32" s="593"/>
      <c r="DW32" s="596" t="s">
        <v>220</v>
      </c>
      <c r="DX32" s="623"/>
      <c r="DY32" s="623"/>
      <c r="DZ32" s="623"/>
      <c r="EA32" s="623"/>
      <c r="EB32" s="623"/>
      <c r="EC32" s="624"/>
    </row>
    <row r="33" spans="2:133" ht="11.25" customHeight="1" x14ac:dyDescent="0.15">
      <c r="B33" s="588" t="s">
        <v>300</v>
      </c>
      <c r="C33" s="589"/>
      <c r="D33" s="589"/>
      <c r="E33" s="589"/>
      <c r="F33" s="589"/>
      <c r="G33" s="589"/>
      <c r="H33" s="589"/>
      <c r="I33" s="589"/>
      <c r="J33" s="589"/>
      <c r="K33" s="589"/>
      <c r="L33" s="589"/>
      <c r="M33" s="589"/>
      <c r="N33" s="589"/>
      <c r="O33" s="589"/>
      <c r="P33" s="589"/>
      <c r="Q33" s="590"/>
      <c r="R33" s="591">
        <v>853000</v>
      </c>
      <c r="S33" s="592"/>
      <c r="T33" s="592"/>
      <c r="U33" s="592"/>
      <c r="V33" s="592"/>
      <c r="W33" s="592"/>
      <c r="X33" s="592"/>
      <c r="Y33" s="593"/>
      <c r="Z33" s="594">
        <v>10.3</v>
      </c>
      <c r="AA33" s="594"/>
      <c r="AB33" s="594"/>
      <c r="AC33" s="594"/>
      <c r="AD33" s="595" t="s">
        <v>220</v>
      </c>
      <c r="AE33" s="595"/>
      <c r="AF33" s="595"/>
      <c r="AG33" s="595"/>
      <c r="AH33" s="595"/>
      <c r="AI33" s="595"/>
      <c r="AJ33" s="595"/>
      <c r="AK33" s="595"/>
      <c r="AL33" s="596" t="s">
        <v>220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3390770</v>
      </c>
      <c r="CS33" s="611"/>
      <c r="CT33" s="611"/>
      <c r="CU33" s="611"/>
      <c r="CV33" s="611"/>
      <c r="CW33" s="611"/>
      <c r="CX33" s="611"/>
      <c r="CY33" s="612"/>
      <c r="CZ33" s="625">
        <v>43.6</v>
      </c>
      <c r="DA33" s="626"/>
      <c r="DB33" s="626"/>
      <c r="DC33" s="627"/>
      <c r="DD33" s="600">
        <v>2811427</v>
      </c>
      <c r="DE33" s="611"/>
      <c r="DF33" s="611"/>
      <c r="DG33" s="611"/>
      <c r="DH33" s="611"/>
      <c r="DI33" s="611"/>
      <c r="DJ33" s="611"/>
      <c r="DK33" s="612"/>
      <c r="DL33" s="600">
        <v>2439878</v>
      </c>
      <c r="DM33" s="611"/>
      <c r="DN33" s="611"/>
      <c r="DO33" s="611"/>
      <c r="DP33" s="611"/>
      <c r="DQ33" s="611"/>
      <c r="DR33" s="611"/>
      <c r="DS33" s="611"/>
      <c r="DT33" s="611"/>
      <c r="DU33" s="611"/>
      <c r="DV33" s="612"/>
      <c r="DW33" s="596">
        <v>49.3</v>
      </c>
      <c r="DX33" s="623"/>
      <c r="DY33" s="623"/>
      <c r="DZ33" s="623"/>
      <c r="EA33" s="623"/>
      <c r="EB33" s="623"/>
      <c r="EC33" s="624"/>
    </row>
    <row r="34" spans="2:133" ht="11.25" customHeight="1" x14ac:dyDescent="0.15">
      <c r="B34" s="588" t="s">
        <v>302</v>
      </c>
      <c r="C34" s="589"/>
      <c r="D34" s="589"/>
      <c r="E34" s="589"/>
      <c r="F34" s="589"/>
      <c r="G34" s="589"/>
      <c r="H34" s="589"/>
      <c r="I34" s="589"/>
      <c r="J34" s="589"/>
      <c r="K34" s="589"/>
      <c r="L34" s="589"/>
      <c r="M34" s="589"/>
      <c r="N34" s="589"/>
      <c r="O34" s="589"/>
      <c r="P34" s="589"/>
      <c r="Q34" s="590"/>
      <c r="R34" s="591" t="s">
        <v>220</v>
      </c>
      <c r="S34" s="592"/>
      <c r="T34" s="592"/>
      <c r="U34" s="592"/>
      <c r="V34" s="592"/>
      <c r="W34" s="592"/>
      <c r="X34" s="592"/>
      <c r="Y34" s="593"/>
      <c r="Z34" s="594" t="s">
        <v>220</v>
      </c>
      <c r="AA34" s="594"/>
      <c r="AB34" s="594"/>
      <c r="AC34" s="594"/>
      <c r="AD34" s="595" t="s">
        <v>220</v>
      </c>
      <c r="AE34" s="595"/>
      <c r="AF34" s="595"/>
      <c r="AG34" s="595"/>
      <c r="AH34" s="595"/>
      <c r="AI34" s="595"/>
      <c r="AJ34" s="595"/>
      <c r="AK34" s="595"/>
      <c r="AL34" s="596" t="s">
        <v>220</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1132380</v>
      </c>
      <c r="CS34" s="592"/>
      <c r="CT34" s="592"/>
      <c r="CU34" s="592"/>
      <c r="CV34" s="592"/>
      <c r="CW34" s="592"/>
      <c r="CX34" s="592"/>
      <c r="CY34" s="593"/>
      <c r="CZ34" s="625">
        <v>14.6</v>
      </c>
      <c r="DA34" s="626"/>
      <c r="DB34" s="626"/>
      <c r="DC34" s="627"/>
      <c r="DD34" s="600">
        <v>768040</v>
      </c>
      <c r="DE34" s="592"/>
      <c r="DF34" s="592"/>
      <c r="DG34" s="592"/>
      <c r="DH34" s="592"/>
      <c r="DI34" s="592"/>
      <c r="DJ34" s="592"/>
      <c r="DK34" s="593"/>
      <c r="DL34" s="600">
        <v>690639</v>
      </c>
      <c r="DM34" s="592"/>
      <c r="DN34" s="592"/>
      <c r="DO34" s="592"/>
      <c r="DP34" s="592"/>
      <c r="DQ34" s="592"/>
      <c r="DR34" s="592"/>
      <c r="DS34" s="592"/>
      <c r="DT34" s="592"/>
      <c r="DU34" s="592"/>
      <c r="DV34" s="593"/>
      <c r="DW34" s="596">
        <v>13.9</v>
      </c>
      <c r="DX34" s="623"/>
      <c r="DY34" s="623"/>
      <c r="DZ34" s="623"/>
      <c r="EA34" s="623"/>
      <c r="EB34" s="623"/>
      <c r="EC34" s="624"/>
    </row>
    <row r="35" spans="2:133" ht="11.25" customHeight="1" x14ac:dyDescent="0.15">
      <c r="B35" s="588" t="s">
        <v>306</v>
      </c>
      <c r="C35" s="589"/>
      <c r="D35" s="589"/>
      <c r="E35" s="589"/>
      <c r="F35" s="589"/>
      <c r="G35" s="589"/>
      <c r="H35" s="589"/>
      <c r="I35" s="589"/>
      <c r="J35" s="589"/>
      <c r="K35" s="589"/>
      <c r="L35" s="589"/>
      <c r="M35" s="589"/>
      <c r="N35" s="589"/>
      <c r="O35" s="589"/>
      <c r="P35" s="589"/>
      <c r="Q35" s="590"/>
      <c r="R35" s="591">
        <v>361700</v>
      </c>
      <c r="S35" s="592"/>
      <c r="T35" s="592"/>
      <c r="U35" s="592"/>
      <c r="V35" s="592"/>
      <c r="W35" s="592"/>
      <c r="X35" s="592"/>
      <c r="Y35" s="593"/>
      <c r="Z35" s="594">
        <v>4.4000000000000004</v>
      </c>
      <c r="AA35" s="594"/>
      <c r="AB35" s="594"/>
      <c r="AC35" s="594"/>
      <c r="AD35" s="595" t="s">
        <v>220</v>
      </c>
      <c r="AE35" s="595"/>
      <c r="AF35" s="595"/>
      <c r="AG35" s="595"/>
      <c r="AH35" s="595"/>
      <c r="AI35" s="595"/>
      <c r="AJ35" s="595"/>
      <c r="AK35" s="595"/>
      <c r="AL35" s="596" t="s">
        <v>220</v>
      </c>
      <c r="AM35" s="597"/>
      <c r="AN35" s="597"/>
      <c r="AO35" s="598"/>
      <c r="AP35" s="186"/>
      <c r="AQ35" s="602" t="s">
        <v>307</v>
      </c>
      <c r="AR35" s="603"/>
      <c r="AS35" s="603"/>
      <c r="AT35" s="603"/>
      <c r="AU35" s="603"/>
      <c r="AV35" s="603"/>
      <c r="AW35" s="603"/>
      <c r="AX35" s="603"/>
      <c r="AY35" s="604"/>
      <c r="AZ35" s="580">
        <v>1431071</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168643</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47489</v>
      </c>
      <c r="CS35" s="611"/>
      <c r="CT35" s="611"/>
      <c r="CU35" s="611"/>
      <c r="CV35" s="611"/>
      <c r="CW35" s="611"/>
      <c r="CX35" s="611"/>
      <c r="CY35" s="612"/>
      <c r="CZ35" s="625">
        <v>0.6</v>
      </c>
      <c r="DA35" s="626"/>
      <c r="DB35" s="626"/>
      <c r="DC35" s="627"/>
      <c r="DD35" s="600">
        <v>31405</v>
      </c>
      <c r="DE35" s="611"/>
      <c r="DF35" s="611"/>
      <c r="DG35" s="611"/>
      <c r="DH35" s="611"/>
      <c r="DI35" s="611"/>
      <c r="DJ35" s="611"/>
      <c r="DK35" s="612"/>
      <c r="DL35" s="600">
        <v>31405</v>
      </c>
      <c r="DM35" s="611"/>
      <c r="DN35" s="611"/>
      <c r="DO35" s="611"/>
      <c r="DP35" s="611"/>
      <c r="DQ35" s="611"/>
      <c r="DR35" s="611"/>
      <c r="DS35" s="611"/>
      <c r="DT35" s="611"/>
      <c r="DU35" s="611"/>
      <c r="DV35" s="612"/>
      <c r="DW35" s="596">
        <v>0.6</v>
      </c>
      <c r="DX35" s="623"/>
      <c r="DY35" s="623"/>
      <c r="DZ35" s="623"/>
      <c r="EA35" s="623"/>
      <c r="EB35" s="623"/>
      <c r="EC35" s="624"/>
    </row>
    <row r="36" spans="2:133" ht="11.25" customHeight="1" x14ac:dyDescent="0.15">
      <c r="B36" s="634" t="s">
        <v>310</v>
      </c>
      <c r="C36" s="635"/>
      <c r="D36" s="635"/>
      <c r="E36" s="635"/>
      <c r="F36" s="635"/>
      <c r="G36" s="635"/>
      <c r="H36" s="635"/>
      <c r="I36" s="635"/>
      <c r="J36" s="635"/>
      <c r="K36" s="635"/>
      <c r="L36" s="635"/>
      <c r="M36" s="635"/>
      <c r="N36" s="635"/>
      <c r="O36" s="635"/>
      <c r="P36" s="635"/>
      <c r="Q36" s="636"/>
      <c r="R36" s="663">
        <v>8252062</v>
      </c>
      <c r="S36" s="664"/>
      <c r="T36" s="664"/>
      <c r="U36" s="664"/>
      <c r="V36" s="664"/>
      <c r="W36" s="664"/>
      <c r="X36" s="664"/>
      <c r="Y36" s="665"/>
      <c r="Z36" s="666">
        <v>100</v>
      </c>
      <c r="AA36" s="666"/>
      <c r="AB36" s="666"/>
      <c r="AC36" s="666"/>
      <c r="AD36" s="667">
        <v>4591662</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538612</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163784</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1277946</v>
      </c>
      <c r="CS36" s="592"/>
      <c r="CT36" s="592"/>
      <c r="CU36" s="592"/>
      <c r="CV36" s="592"/>
      <c r="CW36" s="592"/>
      <c r="CX36" s="592"/>
      <c r="CY36" s="593"/>
      <c r="CZ36" s="625">
        <v>16.399999999999999</v>
      </c>
      <c r="DA36" s="626"/>
      <c r="DB36" s="626"/>
      <c r="DC36" s="627"/>
      <c r="DD36" s="600">
        <v>1204477</v>
      </c>
      <c r="DE36" s="592"/>
      <c r="DF36" s="592"/>
      <c r="DG36" s="592"/>
      <c r="DH36" s="592"/>
      <c r="DI36" s="592"/>
      <c r="DJ36" s="592"/>
      <c r="DK36" s="593"/>
      <c r="DL36" s="600">
        <v>1024369</v>
      </c>
      <c r="DM36" s="592"/>
      <c r="DN36" s="592"/>
      <c r="DO36" s="592"/>
      <c r="DP36" s="592"/>
      <c r="DQ36" s="592"/>
      <c r="DR36" s="592"/>
      <c r="DS36" s="592"/>
      <c r="DT36" s="592"/>
      <c r="DU36" s="592"/>
      <c r="DV36" s="593"/>
      <c r="DW36" s="596">
        <v>20.7</v>
      </c>
      <c r="DX36" s="623"/>
      <c r="DY36" s="623"/>
      <c r="DZ36" s="623"/>
      <c r="EA36" s="623"/>
      <c r="EB36" s="623"/>
      <c r="EC36" s="624"/>
    </row>
    <row r="37" spans="2:133" ht="11.25" customHeight="1" x14ac:dyDescent="0.15">
      <c r="AQ37" s="670" t="s">
        <v>314</v>
      </c>
      <c r="AR37" s="671"/>
      <c r="AS37" s="671"/>
      <c r="AT37" s="671"/>
      <c r="AU37" s="671"/>
      <c r="AV37" s="671"/>
      <c r="AW37" s="671"/>
      <c r="AX37" s="671"/>
      <c r="AY37" s="672"/>
      <c r="AZ37" s="591">
        <v>283430</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3263</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469507</v>
      </c>
      <c r="CS37" s="611"/>
      <c r="CT37" s="611"/>
      <c r="CU37" s="611"/>
      <c r="CV37" s="611"/>
      <c r="CW37" s="611"/>
      <c r="CX37" s="611"/>
      <c r="CY37" s="612"/>
      <c r="CZ37" s="625">
        <v>6</v>
      </c>
      <c r="DA37" s="626"/>
      <c r="DB37" s="626"/>
      <c r="DC37" s="627"/>
      <c r="DD37" s="600">
        <v>460816</v>
      </c>
      <c r="DE37" s="611"/>
      <c r="DF37" s="611"/>
      <c r="DG37" s="611"/>
      <c r="DH37" s="611"/>
      <c r="DI37" s="611"/>
      <c r="DJ37" s="611"/>
      <c r="DK37" s="612"/>
      <c r="DL37" s="600">
        <v>439021</v>
      </c>
      <c r="DM37" s="611"/>
      <c r="DN37" s="611"/>
      <c r="DO37" s="611"/>
      <c r="DP37" s="611"/>
      <c r="DQ37" s="611"/>
      <c r="DR37" s="611"/>
      <c r="DS37" s="611"/>
      <c r="DT37" s="611"/>
      <c r="DU37" s="611"/>
      <c r="DV37" s="612"/>
      <c r="DW37" s="596">
        <v>8.9</v>
      </c>
      <c r="DX37" s="623"/>
      <c r="DY37" s="623"/>
      <c r="DZ37" s="623"/>
      <c r="EA37" s="623"/>
      <c r="EB37" s="623"/>
      <c r="EC37" s="624"/>
    </row>
    <row r="38" spans="2:133" ht="11.25" customHeight="1" x14ac:dyDescent="0.15">
      <c r="AQ38" s="670" t="s">
        <v>317</v>
      </c>
      <c r="AR38" s="671"/>
      <c r="AS38" s="671"/>
      <c r="AT38" s="671"/>
      <c r="AU38" s="671"/>
      <c r="AV38" s="671"/>
      <c r="AW38" s="671"/>
      <c r="AX38" s="671"/>
      <c r="AY38" s="672"/>
      <c r="AZ38" s="591" t="s">
        <v>318</v>
      </c>
      <c r="BA38" s="592"/>
      <c r="BB38" s="592"/>
      <c r="BC38" s="592"/>
      <c r="BD38" s="611"/>
      <c r="BE38" s="611"/>
      <c r="BF38" s="648"/>
      <c r="BG38" s="605" t="s">
        <v>319</v>
      </c>
      <c r="BH38" s="606"/>
      <c r="BI38" s="606"/>
      <c r="BJ38" s="606"/>
      <c r="BK38" s="606"/>
      <c r="BL38" s="606"/>
      <c r="BM38" s="606"/>
      <c r="BN38" s="606"/>
      <c r="BO38" s="606"/>
      <c r="BP38" s="606"/>
      <c r="BQ38" s="606"/>
      <c r="BR38" s="606"/>
      <c r="BS38" s="606"/>
      <c r="BT38" s="606"/>
      <c r="BU38" s="607"/>
      <c r="BV38" s="591">
        <v>5610</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892459</v>
      </c>
      <c r="CS38" s="592"/>
      <c r="CT38" s="592"/>
      <c r="CU38" s="592"/>
      <c r="CV38" s="592"/>
      <c r="CW38" s="592"/>
      <c r="CX38" s="592"/>
      <c r="CY38" s="593"/>
      <c r="CZ38" s="625">
        <v>11.5</v>
      </c>
      <c r="DA38" s="626"/>
      <c r="DB38" s="626"/>
      <c r="DC38" s="627"/>
      <c r="DD38" s="600">
        <v>807501</v>
      </c>
      <c r="DE38" s="592"/>
      <c r="DF38" s="592"/>
      <c r="DG38" s="592"/>
      <c r="DH38" s="592"/>
      <c r="DI38" s="592"/>
      <c r="DJ38" s="592"/>
      <c r="DK38" s="593"/>
      <c r="DL38" s="600">
        <v>693465</v>
      </c>
      <c r="DM38" s="592"/>
      <c r="DN38" s="592"/>
      <c r="DO38" s="592"/>
      <c r="DP38" s="592"/>
      <c r="DQ38" s="592"/>
      <c r="DR38" s="592"/>
      <c r="DS38" s="592"/>
      <c r="DT38" s="592"/>
      <c r="DU38" s="592"/>
      <c r="DV38" s="593"/>
      <c r="DW38" s="596">
        <v>14</v>
      </c>
      <c r="DX38" s="623"/>
      <c r="DY38" s="623"/>
      <c r="DZ38" s="623"/>
      <c r="EA38" s="623"/>
      <c r="EB38" s="623"/>
      <c r="EC38" s="624"/>
    </row>
    <row r="39" spans="2:133" ht="11.25" customHeight="1" x14ac:dyDescent="0.15">
      <c r="AQ39" s="670" t="s">
        <v>321</v>
      </c>
      <c r="AR39" s="671"/>
      <c r="AS39" s="671"/>
      <c r="AT39" s="671"/>
      <c r="AU39" s="671"/>
      <c r="AV39" s="671"/>
      <c r="AW39" s="671"/>
      <c r="AX39" s="671"/>
      <c r="AY39" s="672"/>
      <c r="AZ39" s="591" t="s">
        <v>318</v>
      </c>
      <c r="BA39" s="592"/>
      <c r="BB39" s="592"/>
      <c r="BC39" s="592"/>
      <c r="BD39" s="611"/>
      <c r="BE39" s="611"/>
      <c r="BF39" s="648"/>
      <c r="BG39" s="676" t="s">
        <v>322</v>
      </c>
      <c r="BH39" s="677"/>
      <c r="BI39" s="677"/>
      <c r="BJ39" s="677"/>
      <c r="BK39" s="677"/>
      <c r="BL39" s="187"/>
      <c r="BM39" s="606" t="s">
        <v>323</v>
      </c>
      <c r="BN39" s="606"/>
      <c r="BO39" s="606"/>
      <c r="BP39" s="606"/>
      <c r="BQ39" s="606"/>
      <c r="BR39" s="606"/>
      <c r="BS39" s="606"/>
      <c r="BT39" s="606"/>
      <c r="BU39" s="607"/>
      <c r="BV39" s="591">
        <v>97</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1096</v>
      </c>
      <c r="CS39" s="611"/>
      <c r="CT39" s="611"/>
      <c r="CU39" s="611"/>
      <c r="CV39" s="611"/>
      <c r="CW39" s="611"/>
      <c r="CX39" s="611"/>
      <c r="CY39" s="612"/>
      <c r="CZ39" s="625">
        <v>0</v>
      </c>
      <c r="DA39" s="626"/>
      <c r="DB39" s="626"/>
      <c r="DC39" s="627"/>
      <c r="DD39" s="600">
        <v>4</v>
      </c>
      <c r="DE39" s="611"/>
      <c r="DF39" s="611"/>
      <c r="DG39" s="611"/>
      <c r="DH39" s="611"/>
      <c r="DI39" s="611"/>
      <c r="DJ39" s="611"/>
      <c r="DK39" s="612"/>
      <c r="DL39" s="600" t="s">
        <v>318</v>
      </c>
      <c r="DM39" s="611"/>
      <c r="DN39" s="611"/>
      <c r="DO39" s="611"/>
      <c r="DP39" s="611"/>
      <c r="DQ39" s="611"/>
      <c r="DR39" s="611"/>
      <c r="DS39" s="611"/>
      <c r="DT39" s="611"/>
      <c r="DU39" s="611"/>
      <c r="DV39" s="612"/>
      <c r="DW39" s="596" t="s">
        <v>318</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157279</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100</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39400</v>
      </c>
      <c r="CS40" s="592"/>
      <c r="CT40" s="592"/>
      <c r="CU40" s="592"/>
      <c r="CV40" s="592"/>
      <c r="CW40" s="592"/>
      <c r="CX40" s="592"/>
      <c r="CY40" s="593"/>
      <c r="CZ40" s="625">
        <v>0.5</v>
      </c>
      <c r="DA40" s="626"/>
      <c r="DB40" s="626"/>
      <c r="DC40" s="627"/>
      <c r="DD40" s="600" t="s">
        <v>318</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451750</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277</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1"/>
      <c r="CT41" s="611"/>
      <c r="CU41" s="611"/>
      <c r="CV41" s="611"/>
      <c r="CW41" s="611"/>
      <c r="CX41" s="611"/>
      <c r="CY41" s="612"/>
      <c r="CZ41" s="625" t="s">
        <v>331</v>
      </c>
      <c r="DA41" s="626"/>
      <c r="DB41" s="626"/>
      <c r="DC41" s="627"/>
      <c r="DD41" s="600" t="s">
        <v>331</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1161328</v>
      </c>
      <c r="CS42" s="592"/>
      <c r="CT42" s="592"/>
      <c r="CU42" s="592"/>
      <c r="CV42" s="592"/>
      <c r="CW42" s="592"/>
      <c r="CX42" s="592"/>
      <c r="CY42" s="593"/>
      <c r="CZ42" s="625">
        <v>14.9</v>
      </c>
      <c r="DA42" s="674"/>
      <c r="DB42" s="674"/>
      <c r="DC42" s="675"/>
      <c r="DD42" s="600">
        <v>269573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18836</v>
      </c>
      <c r="CS43" s="611"/>
      <c r="CT43" s="611"/>
      <c r="CU43" s="611"/>
      <c r="CV43" s="611"/>
      <c r="CW43" s="611"/>
      <c r="CX43" s="611"/>
      <c r="CY43" s="612"/>
      <c r="CZ43" s="625">
        <v>0.2</v>
      </c>
      <c r="DA43" s="626"/>
      <c r="DB43" s="626"/>
      <c r="DC43" s="627"/>
      <c r="DD43" s="600">
        <v>18836</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7" t="s">
        <v>287</v>
      </c>
      <c r="CE44" s="698"/>
      <c r="CF44" s="588" t="s">
        <v>337</v>
      </c>
      <c r="CG44" s="589"/>
      <c r="CH44" s="589"/>
      <c r="CI44" s="589"/>
      <c r="CJ44" s="589"/>
      <c r="CK44" s="589"/>
      <c r="CL44" s="589"/>
      <c r="CM44" s="589"/>
      <c r="CN44" s="589"/>
      <c r="CO44" s="589"/>
      <c r="CP44" s="589"/>
      <c r="CQ44" s="590"/>
      <c r="CR44" s="591">
        <v>1031277</v>
      </c>
      <c r="CS44" s="592"/>
      <c r="CT44" s="592"/>
      <c r="CU44" s="592"/>
      <c r="CV44" s="592"/>
      <c r="CW44" s="592"/>
      <c r="CX44" s="592"/>
      <c r="CY44" s="593"/>
      <c r="CZ44" s="625">
        <v>13.3</v>
      </c>
      <c r="DA44" s="674"/>
      <c r="DB44" s="674"/>
      <c r="DC44" s="675"/>
      <c r="DD44" s="600">
        <v>241144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338</v>
      </c>
      <c r="CG45" s="589"/>
      <c r="CH45" s="589"/>
      <c r="CI45" s="589"/>
      <c r="CJ45" s="589"/>
      <c r="CK45" s="589"/>
      <c r="CL45" s="589"/>
      <c r="CM45" s="589"/>
      <c r="CN45" s="589"/>
      <c r="CO45" s="589"/>
      <c r="CP45" s="589"/>
      <c r="CQ45" s="590"/>
      <c r="CR45" s="591">
        <v>393147</v>
      </c>
      <c r="CS45" s="611"/>
      <c r="CT45" s="611"/>
      <c r="CU45" s="611"/>
      <c r="CV45" s="611"/>
      <c r="CW45" s="611"/>
      <c r="CX45" s="611"/>
      <c r="CY45" s="612"/>
      <c r="CZ45" s="625">
        <v>5.0999999999999996</v>
      </c>
      <c r="DA45" s="626"/>
      <c r="DB45" s="626"/>
      <c r="DC45" s="627"/>
      <c r="DD45" s="600">
        <v>5875</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339</v>
      </c>
      <c r="CG46" s="589"/>
      <c r="CH46" s="589"/>
      <c r="CI46" s="589"/>
      <c r="CJ46" s="589"/>
      <c r="CK46" s="589"/>
      <c r="CL46" s="589"/>
      <c r="CM46" s="589"/>
      <c r="CN46" s="589"/>
      <c r="CO46" s="589"/>
      <c r="CP46" s="589"/>
      <c r="CQ46" s="590"/>
      <c r="CR46" s="591">
        <v>622924</v>
      </c>
      <c r="CS46" s="592"/>
      <c r="CT46" s="592"/>
      <c r="CU46" s="592"/>
      <c r="CV46" s="592"/>
      <c r="CW46" s="592"/>
      <c r="CX46" s="592"/>
      <c r="CY46" s="593"/>
      <c r="CZ46" s="625">
        <v>8</v>
      </c>
      <c r="DA46" s="674"/>
      <c r="DB46" s="674"/>
      <c r="DC46" s="675"/>
      <c r="DD46" s="600">
        <v>220063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340</v>
      </c>
      <c r="CG47" s="589"/>
      <c r="CH47" s="589"/>
      <c r="CI47" s="589"/>
      <c r="CJ47" s="589"/>
      <c r="CK47" s="589"/>
      <c r="CL47" s="589"/>
      <c r="CM47" s="589"/>
      <c r="CN47" s="589"/>
      <c r="CO47" s="589"/>
      <c r="CP47" s="589"/>
      <c r="CQ47" s="590"/>
      <c r="CR47" s="591">
        <v>130051</v>
      </c>
      <c r="CS47" s="611"/>
      <c r="CT47" s="611"/>
      <c r="CU47" s="611"/>
      <c r="CV47" s="611"/>
      <c r="CW47" s="611"/>
      <c r="CX47" s="611"/>
      <c r="CY47" s="612"/>
      <c r="CZ47" s="625">
        <v>1.7</v>
      </c>
      <c r="DA47" s="626"/>
      <c r="DB47" s="626"/>
      <c r="DC47" s="627"/>
      <c r="DD47" s="600">
        <v>28429</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342</v>
      </c>
      <c r="CE49" s="635"/>
      <c r="CF49" s="635"/>
      <c r="CG49" s="635"/>
      <c r="CH49" s="635"/>
      <c r="CI49" s="635"/>
      <c r="CJ49" s="635"/>
      <c r="CK49" s="635"/>
      <c r="CL49" s="635"/>
      <c r="CM49" s="635"/>
      <c r="CN49" s="635"/>
      <c r="CO49" s="635"/>
      <c r="CP49" s="635"/>
      <c r="CQ49" s="636"/>
      <c r="CR49" s="663">
        <v>7774209</v>
      </c>
      <c r="CS49" s="659"/>
      <c r="CT49" s="659"/>
      <c r="CU49" s="659"/>
      <c r="CV49" s="659"/>
      <c r="CW49" s="659"/>
      <c r="CX49" s="659"/>
      <c r="CY49" s="686"/>
      <c r="CZ49" s="687">
        <v>100</v>
      </c>
      <c r="DA49" s="688"/>
      <c r="DB49" s="688"/>
      <c r="DC49" s="689"/>
      <c r="DD49" s="690">
        <v>5368888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P74" sqref="AP74:AT74"/>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365</v>
      </c>
      <c r="C7" s="718"/>
      <c r="D7" s="718"/>
      <c r="E7" s="718"/>
      <c r="F7" s="718"/>
      <c r="G7" s="718"/>
      <c r="H7" s="718"/>
      <c r="I7" s="718"/>
      <c r="J7" s="718"/>
      <c r="K7" s="718"/>
      <c r="L7" s="718"/>
      <c r="M7" s="718"/>
      <c r="N7" s="718"/>
      <c r="O7" s="718"/>
      <c r="P7" s="719"/>
      <c r="Q7" s="720">
        <v>8252</v>
      </c>
      <c r="R7" s="721"/>
      <c r="S7" s="721"/>
      <c r="T7" s="721"/>
      <c r="U7" s="721"/>
      <c r="V7" s="721">
        <v>7774</v>
      </c>
      <c r="W7" s="721"/>
      <c r="X7" s="721"/>
      <c r="Y7" s="721"/>
      <c r="Z7" s="721"/>
      <c r="AA7" s="721">
        <v>478</v>
      </c>
      <c r="AB7" s="721"/>
      <c r="AC7" s="721"/>
      <c r="AD7" s="721"/>
      <c r="AE7" s="722"/>
      <c r="AF7" s="723">
        <v>441</v>
      </c>
      <c r="AG7" s="724"/>
      <c r="AH7" s="724"/>
      <c r="AI7" s="724"/>
      <c r="AJ7" s="725"/>
      <c r="AK7" s="760">
        <v>238</v>
      </c>
      <c r="AL7" s="761"/>
      <c r="AM7" s="761"/>
      <c r="AN7" s="761"/>
      <c r="AO7" s="761"/>
      <c r="AP7" s="761">
        <v>5592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530</v>
      </c>
      <c r="BT7" s="765"/>
      <c r="BU7" s="765"/>
      <c r="BV7" s="765"/>
      <c r="BW7" s="765"/>
      <c r="BX7" s="765"/>
      <c r="BY7" s="765"/>
      <c r="BZ7" s="765"/>
      <c r="CA7" s="765"/>
      <c r="CB7" s="765"/>
      <c r="CC7" s="765"/>
      <c r="CD7" s="765"/>
      <c r="CE7" s="765"/>
      <c r="CF7" s="765"/>
      <c r="CG7" s="766"/>
      <c r="CH7" s="757">
        <v>1</v>
      </c>
      <c r="CI7" s="758"/>
      <c r="CJ7" s="758"/>
      <c r="CK7" s="758"/>
      <c r="CL7" s="759"/>
      <c r="CM7" s="757">
        <v>27</v>
      </c>
      <c r="CN7" s="758"/>
      <c r="CO7" s="758"/>
      <c r="CP7" s="758"/>
      <c r="CQ7" s="759"/>
      <c r="CR7" s="757">
        <v>8</v>
      </c>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531</v>
      </c>
      <c r="BT8" s="755"/>
      <c r="BU8" s="755"/>
      <c r="BV8" s="755"/>
      <c r="BW8" s="755"/>
      <c r="BX8" s="755"/>
      <c r="BY8" s="755"/>
      <c r="BZ8" s="755"/>
      <c r="CA8" s="755"/>
      <c r="CB8" s="755"/>
      <c r="CC8" s="755"/>
      <c r="CD8" s="755"/>
      <c r="CE8" s="755"/>
      <c r="CF8" s="755"/>
      <c r="CG8" s="756"/>
      <c r="CH8" s="767">
        <v>1</v>
      </c>
      <c r="CI8" s="768"/>
      <c r="CJ8" s="768"/>
      <c r="CK8" s="768"/>
      <c r="CL8" s="769"/>
      <c r="CM8" s="767">
        <v>52</v>
      </c>
      <c r="CN8" s="768"/>
      <c r="CO8" s="768"/>
      <c r="CP8" s="768"/>
      <c r="CQ8" s="769"/>
      <c r="CR8" s="767">
        <v>3</v>
      </c>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367</v>
      </c>
      <c r="B23" s="776" t="s">
        <v>368</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441</v>
      </c>
      <c r="AG23" s="780"/>
      <c r="AH23" s="780"/>
      <c r="AI23" s="780"/>
      <c r="AJ23" s="783"/>
      <c r="AK23" s="784"/>
      <c r="AL23" s="785"/>
      <c r="AM23" s="785"/>
      <c r="AN23" s="785"/>
      <c r="AO23" s="785"/>
      <c r="AP23" s="780"/>
      <c r="AQ23" s="780"/>
      <c r="AR23" s="780"/>
      <c r="AS23" s="780"/>
      <c r="AT23" s="780"/>
      <c r="AU23" s="786"/>
      <c r="AV23" s="786"/>
      <c r="AW23" s="786"/>
      <c r="AX23" s="786"/>
      <c r="AY23" s="787"/>
      <c r="AZ23" s="795" t="s">
        <v>220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379</v>
      </c>
      <c r="C28" s="718"/>
      <c r="D28" s="718"/>
      <c r="E28" s="718"/>
      <c r="F28" s="718"/>
      <c r="G28" s="718"/>
      <c r="H28" s="718"/>
      <c r="I28" s="718"/>
      <c r="J28" s="718"/>
      <c r="K28" s="718"/>
      <c r="L28" s="718"/>
      <c r="M28" s="718"/>
      <c r="N28" s="718"/>
      <c r="O28" s="718"/>
      <c r="P28" s="719"/>
      <c r="Q28" s="808">
        <v>2517</v>
      </c>
      <c r="R28" s="809"/>
      <c r="S28" s="809"/>
      <c r="T28" s="809"/>
      <c r="U28" s="809"/>
      <c r="V28" s="809">
        <v>2348</v>
      </c>
      <c r="W28" s="809"/>
      <c r="X28" s="809"/>
      <c r="Y28" s="809"/>
      <c r="Z28" s="809"/>
      <c r="AA28" s="809">
        <v>169</v>
      </c>
      <c r="AB28" s="809"/>
      <c r="AC28" s="809"/>
      <c r="AD28" s="809"/>
      <c r="AE28" s="810"/>
      <c r="AF28" s="811">
        <v>169</v>
      </c>
      <c r="AG28" s="809"/>
      <c r="AH28" s="809"/>
      <c r="AI28" s="809"/>
      <c r="AJ28" s="812"/>
      <c r="AK28" s="813"/>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380</v>
      </c>
      <c r="C29" s="742"/>
      <c r="D29" s="742"/>
      <c r="E29" s="742"/>
      <c r="F29" s="742"/>
      <c r="G29" s="742"/>
      <c r="H29" s="742"/>
      <c r="I29" s="742"/>
      <c r="J29" s="742"/>
      <c r="K29" s="742"/>
      <c r="L29" s="742"/>
      <c r="M29" s="742"/>
      <c r="N29" s="742"/>
      <c r="O29" s="742"/>
      <c r="P29" s="743"/>
      <c r="Q29" s="744">
        <v>1296</v>
      </c>
      <c r="R29" s="745"/>
      <c r="S29" s="745"/>
      <c r="T29" s="745"/>
      <c r="U29" s="745"/>
      <c r="V29" s="745">
        <v>1243</v>
      </c>
      <c r="W29" s="745"/>
      <c r="X29" s="745"/>
      <c r="Y29" s="745"/>
      <c r="Z29" s="745"/>
      <c r="AA29" s="745">
        <v>53</v>
      </c>
      <c r="AB29" s="745"/>
      <c r="AC29" s="745"/>
      <c r="AD29" s="745"/>
      <c r="AE29" s="746"/>
      <c r="AF29" s="747">
        <v>53</v>
      </c>
      <c r="AG29" s="748"/>
      <c r="AH29" s="748"/>
      <c r="AI29" s="748"/>
      <c r="AJ29" s="749"/>
      <c r="AK29" s="816"/>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381</v>
      </c>
      <c r="C30" s="742"/>
      <c r="D30" s="742"/>
      <c r="E30" s="742"/>
      <c r="F30" s="742"/>
      <c r="G30" s="742"/>
      <c r="H30" s="742"/>
      <c r="I30" s="742"/>
      <c r="J30" s="742"/>
      <c r="K30" s="742"/>
      <c r="L30" s="742"/>
      <c r="M30" s="742"/>
      <c r="N30" s="742"/>
      <c r="O30" s="742"/>
      <c r="P30" s="743"/>
      <c r="Q30" s="744">
        <v>243</v>
      </c>
      <c r="R30" s="745"/>
      <c r="S30" s="745"/>
      <c r="T30" s="745"/>
      <c r="U30" s="745"/>
      <c r="V30" s="745">
        <v>239</v>
      </c>
      <c r="W30" s="745"/>
      <c r="X30" s="745"/>
      <c r="Y30" s="745"/>
      <c r="Z30" s="745"/>
      <c r="AA30" s="745">
        <v>4</v>
      </c>
      <c r="AB30" s="745"/>
      <c r="AC30" s="745"/>
      <c r="AD30" s="745"/>
      <c r="AE30" s="746"/>
      <c r="AF30" s="747">
        <v>4</v>
      </c>
      <c r="AG30" s="748"/>
      <c r="AH30" s="748"/>
      <c r="AI30" s="748"/>
      <c r="AJ30" s="749"/>
      <c r="AK30" s="816"/>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382</v>
      </c>
      <c r="C31" s="742"/>
      <c r="D31" s="742"/>
      <c r="E31" s="742"/>
      <c r="F31" s="742"/>
      <c r="G31" s="742"/>
      <c r="H31" s="742"/>
      <c r="I31" s="742"/>
      <c r="J31" s="742"/>
      <c r="K31" s="742"/>
      <c r="L31" s="742"/>
      <c r="M31" s="742"/>
      <c r="N31" s="742"/>
      <c r="O31" s="742"/>
      <c r="P31" s="743"/>
      <c r="Q31" s="744">
        <v>626</v>
      </c>
      <c r="R31" s="745"/>
      <c r="S31" s="745"/>
      <c r="T31" s="745"/>
      <c r="U31" s="745"/>
      <c r="V31" s="745">
        <v>518</v>
      </c>
      <c r="W31" s="745"/>
      <c r="X31" s="745"/>
      <c r="Y31" s="745"/>
      <c r="Z31" s="745"/>
      <c r="AA31" s="745">
        <v>108</v>
      </c>
      <c r="AB31" s="745"/>
      <c r="AC31" s="745"/>
      <c r="AD31" s="745"/>
      <c r="AE31" s="746"/>
      <c r="AF31" s="747">
        <v>873</v>
      </c>
      <c r="AG31" s="748"/>
      <c r="AH31" s="748"/>
      <c r="AI31" s="748"/>
      <c r="AJ31" s="749"/>
      <c r="AK31" s="816"/>
      <c r="AL31" s="817"/>
      <c r="AM31" s="817"/>
      <c r="AN31" s="817"/>
      <c r="AO31" s="817"/>
      <c r="AP31" s="817">
        <v>1439</v>
      </c>
      <c r="AQ31" s="817"/>
      <c r="AR31" s="817"/>
      <c r="AS31" s="817"/>
      <c r="AT31" s="817"/>
      <c r="AU31" s="817"/>
      <c r="AV31" s="817"/>
      <c r="AW31" s="817"/>
      <c r="AX31" s="817"/>
      <c r="AY31" s="817"/>
      <c r="AZ31" s="818"/>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384</v>
      </c>
      <c r="C32" s="742"/>
      <c r="D32" s="742"/>
      <c r="E32" s="742"/>
      <c r="F32" s="742"/>
      <c r="G32" s="742"/>
      <c r="H32" s="742"/>
      <c r="I32" s="742"/>
      <c r="J32" s="742"/>
      <c r="K32" s="742"/>
      <c r="L32" s="742"/>
      <c r="M32" s="742"/>
      <c r="N32" s="742"/>
      <c r="O32" s="742"/>
      <c r="P32" s="743"/>
      <c r="Q32" s="744">
        <v>5</v>
      </c>
      <c r="R32" s="745"/>
      <c r="S32" s="745"/>
      <c r="T32" s="745"/>
      <c r="U32" s="745"/>
      <c r="V32" s="745">
        <v>4</v>
      </c>
      <c r="W32" s="745"/>
      <c r="X32" s="745"/>
      <c r="Y32" s="745"/>
      <c r="Z32" s="745"/>
      <c r="AA32" s="745">
        <v>1</v>
      </c>
      <c r="AB32" s="745"/>
      <c r="AC32" s="745"/>
      <c r="AD32" s="745"/>
      <c r="AE32" s="746"/>
      <c r="AF32" s="747">
        <v>1</v>
      </c>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386</v>
      </c>
      <c r="C33" s="742"/>
      <c r="D33" s="742"/>
      <c r="E33" s="742"/>
      <c r="F33" s="742"/>
      <c r="G33" s="742"/>
      <c r="H33" s="742"/>
      <c r="I33" s="742"/>
      <c r="J33" s="742"/>
      <c r="K33" s="742"/>
      <c r="L33" s="742"/>
      <c r="M33" s="742"/>
      <c r="N33" s="742"/>
      <c r="O33" s="742"/>
      <c r="P33" s="743"/>
      <c r="Q33" s="744">
        <v>2163</v>
      </c>
      <c r="R33" s="745"/>
      <c r="S33" s="745"/>
      <c r="T33" s="745"/>
      <c r="U33" s="745"/>
      <c r="V33" s="745">
        <v>1805</v>
      </c>
      <c r="W33" s="745"/>
      <c r="X33" s="745"/>
      <c r="Y33" s="745"/>
      <c r="Z33" s="745"/>
      <c r="AA33" s="745">
        <v>358</v>
      </c>
      <c r="AB33" s="745"/>
      <c r="AC33" s="745"/>
      <c r="AD33" s="745"/>
      <c r="AE33" s="746"/>
      <c r="AF33" s="747">
        <v>358</v>
      </c>
      <c r="AG33" s="748"/>
      <c r="AH33" s="748"/>
      <c r="AI33" s="748"/>
      <c r="AJ33" s="749"/>
      <c r="AK33" s="816">
        <v>283</v>
      </c>
      <c r="AL33" s="817"/>
      <c r="AM33" s="817"/>
      <c r="AN33" s="817"/>
      <c r="AO33" s="817"/>
      <c r="AP33" s="817">
        <v>5433</v>
      </c>
      <c r="AQ33" s="817"/>
      <c r="AR33" s="817"/>
      <c r="AS33" s="817"/>
      <c r="AT33" s="817"/>
      <c r="AU33" s="817">
        <v>2027</v>
      </c>
      <c r="AV33" s="817"/>
      <c r="AW33" s="817"/>
      <c r="AX33" s="817"/>
      <c r="AY33" s="817"/>
      <c r="AZ33" s="818"/>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367</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1457</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220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391</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532</v>
      </c>
      <c r="C68" s="856"/>
      <c r="D68" s="856"/>
      <c r="E68" s="856"/>
      <c r="F68" s="856"/>
      <c r="G68" s="856"/>
      <c r="H68" s="856"/>
      <c r="I68" s="856"/>
      <c r="J68" s="856"/>
      <c r="K68" s="856"/>
      <c r="L68" s="856"/>
      <c r="M68" s="856"/>
      <c r="N68" s="856"/>
      <c r="O68" s="856"/>
      <c r="P68" s="857"/>
      <c r="Q68" s="858">
        <v>18945</v>
      </c>
      <c r="R68" s="852"/>
      <c r="S68" s="852"/>
      <c r="T68" s="852"/>
      <c r="U68" s="852"/>
      <c r="V68" s="852">
        <v>18164</v>
      </c>
      <c r="W68" s="852"/>
      <c r="X68" s="852"/>
      <c r="Y68" s="852"/>
      <c r="Z68" s="852"/>
      <c r="AA68" s="852">
        <v>785</v>
      </c>
      <c r="AB68" s="852"/>
      <c r="AC68" s="852"/>
      <c r="AD68" s="852"/>
      <c r="AE68" s="852"/>
      <c r="AF68" s="852">
        <v>785</v>
      </c>
      <c r="AG68" s="852"/>
      <c r="AH68" s="852"/>
      <c r="AI68" s="852"/>
      <c r="AJ68" s="852"/>
      <c r="AK68" s="852">
        <v>1925</v>
      </c>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533</v>
      </c>
      <c r="C69" s="860"/>
      <c r="D69" s="860"/>
      <c r="E69" s="860"/>
      <c r="F69" s="860"/>
      <c r="G69" s="860"/>
      <c r="H69" s="860"/>
      <c r="I69" s="860"/>
      <c r="J69" s="860"/>
      <c r="K69" s="860"/>
      <c r="L69" s="860"/>
      <c r="M69" s="860"/>
      <c r="N69" s="860"/>
      <c r="O69" s="860"/>
      <c r="P69" s="861"/>
      <c r="Q69" s="862">
        <v>941</v>
      </c>
      <c r="R69" s="817"/>
      <c r="S69" s="817"/>
      <c r="T69" s="817"/>
      <c r="U69" s="817"/>
      <c r="V69" s="817">
        <v>937</v>
      </c>
      <c r="W69" s="817"/>
      <c r="X69" s="817"/>
      <c r="Y69" s="817"/>
      <c r="Z69" s="817"/>
      <c r="AA69" s="817">
        <v>4</v>
      </c>
      <c r="AB69" s="817"/>
      <c r="AC69" s="817"/>
      <c r="AD69" s="817"/>
      <c r="AE69" s="817"/>
      <c r="AF69" s="817">
        <v>4</v>
      </c>
      <c r="AG69" s="817"/>
      <c r="AH69" s="817"/>
      <c r="AI69" s="817"/>
      <c r="AJ69" s="817"/>
      <c r="AK69" s="817"/>
      <c r="AL69" s="817"/>
      <c r="AM69" s="817"/>
      <c r="AN69" s="817"/>
      <c r="AO69" s="817"/>
      <c r="AP69" s="817"/>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534</v>
      </c>
      <c r="C70" s="860"/>
      <c r="D70" s="860"/>
      <c r="E70" s="860"/>
      <c r="F70" s="860"/>
      <c r="G70" s="860"/>
      <c r="H70" s="860"/>
      <c r="I70" s="860"/>
      <c r="J70" s="860"/>
      <c r="K70" s="860"/>
      <c r="L70" s="860"/>
      <c r="M70" s="860"/>
      <c r="N70" s="860"/>
      <c r="O70" s="860"/>
      <c r="P70" s="861"/>
      <c r="Q70" s="862">
        <v>4704</v>
      </c>
      <c r="R70" s="817"/>
      <c r="S70" s="817"/>
      <c r="T70" s="817"/>
      <c r="U70" s="817"/>
      <c r="V70" s="817">
        <v>4546</v>
      </c>
      <c r="W70" s="817"/>
      <c r="X70" s="817"/>
      <c r="Y70" s="817"/>
      <c r="Z70" s="817"/>
      <c r="AA70" s="817">
        <v>158</v>
      </c>
      <c r="AB70" s="817"/>
      <c r="AC70" s="817"/>
      <c r="AD70" s="817"/>
      <c r="AE70" s="817"/>
      <c r="AF70" s="817">
        <v>133</v>
      </c>
      <c r="AG70" s="817"/>
      <c r="AH70" s="817"/>
      <c r="AI70" s="817"/>
      <c r="AJ70" s="817"/>
      <c r="AK70" s="817">
        <v>47</v>
      </c>
      <c r="AL70" s="817"/>
      <c r="AM70" s="817"/>
      <c r="AN70" s="817"/>
      <c r="AO70" s="817"/>
      <c r="AP70" s="817">
        <v>1103</v>
      </c>
      <c r="AQ70" s="817"/>
      <c r="AR70" s="817"/>
      <c r="AS70" s="817"/>
      <c r="AT70" s="817"/>
      <c r="AU70" s="817">
        <v>112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535</v>
      </c>
      <c r="C71" s="860"/>
      <c r="D71" s="860"/>
      <c r="E71" s="860"/>
      <c r="F71" s="860"/>
      <c r="G71" s="860"/>
      <c r="H71" s="860"/>
      <c r="I71" s="860"/>
      <c r="J71" s="860"/>
      <c r="K71" s="860"/>
      <c r="L71" s="860"/>
      <c r="M71" s="860"/>
      <c r="N71" s="860"/>
      <c r="O71" s="860"/>
      <c r="P71" s="861"/>
      <c r="Q71" s="862">
        <v>136</v>
      </c>
      <c r="R71" s="817"/>
      <c r="S71" s="817"/>
      <c r="T71" s="817"/>
      <c r="U71" s="817"/>
      <c r="V71" s="817">
        <v>132</v>
      </c>
      <c r="W71" s="817"/>
      <c r="X71" s="817"/>
      <c r="Y71" s="817"/>
      <c r="Z71" s="817"/>
      <c r="AA71" s="817">
        <v>4</v>
      </c>
      <c r="AB71" s="817"/>
      <c r="AC71" s="817"/>
      <c r="AD71" s="817"/>
      <c r="AE71" s="817"/>
      <c r="AF71" s="817">
        <v>4</v>
      </c>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536</v>
      </c>
      <c r="C72" s="860"/>
      <c r="D72" s="860"/>
      <c r="E72" s="860"/>
      <c r="F72" s="860"/>
      <c r="G72" s="860"/>
      <c r="H72" s="860"/>
      <c r="I72" s="860"/>
      <c r="J72" s="860"/>
      <c r="K72" s="860"/>
      <c r="L72" s="860"/>
      <c r="M72" s="860"/>
      <c r="N72" s="860"/>
      <c r="O72" s="860"/>
      <c r="P72" s="861"/>
      <c r="Q72" s="862">
        <v>7689</v>
      </c>
      <c r="R72" s="817"/>
      <c r="S72" s="817"/>
      <c r="T72" s="817"/>
      <c r="U72" s="817"/>
      <c r="V72" s="817">
        <v>8541</v>
      </c>
      <c r="W72" s="817"/>
      <c r="X72" s="817"/>
      <c r="Y72" s="817"/>
      <c r="Z72" s="817"/>
      <c r="AA72" s="817" t="s">
        <v>537</v>
      </c>
      <c r="AB72" s="817"/>
      <c r="AC72" s="817"/>
      <c r="AD72" s="817"/>
      <c r="AE72" s="817"/>
      <c r="AF72" s="817">
        <v>796</v>
      </c>
      <c r="AG72" s="817"/>
      <c r="AH72" s="817"/>
      <c r="AI72" s="817"/>
      <c r="AJ72" s="817"/>
      <c r="AK72" s="817"/>
      <c r="AL72" s="817"/>
      <c r="AM72" s="817"/>
      <c r="AN72" s="817"/>
      <c r="AO72" s="817"/>
      <c r="AP72" s="817">
        <v>11634</v>
      </c>
      <c r="AQ72" s="817"/>
      <c r="AR72" s="817"/>
      <c r="AS72" s="817"/>
      <c r="AT72" s="817"/>
      <c r="AU72" s="817">
        <v>5534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538</v>
      </c>
      <c r="C73" s="860"/>
      <c r="D73" s="860"/>
      <c r="E73" s="860"/>
      <c r="F73" s="860"/>
      <c r="G73" s="860"/>
      <c r="H73" s="860"/>
      <c r="I73" s="860"/>
      <c r="J73" s="860"/>
      <c r="K73" s="860"/>
      <c r="L73" s="860"/>
      <c r="M73" s="860"/>
      <c r="N73" s="860"/>
      <c r="O73" s="860"/>
      <c r="P73" s="861"/>
      <c r="Q73" s="862">
        <v>400</v>
      </c>
      <c r="R73" s="817"/>
      <c r="S73" s="817"/>
      <c r="T73" s="817"/>
      <c r="U73" s="817"/>
      <c r="V73" s="817">
        <v>362</v>
      </c>
      <c r="W73" s="817"/>
      <c r="X73" s="817"/>
      <c r="Y73" s="817"/>
      <c r="Z73" s="817"/>
      <c r="AA73" s="817">
        <v>38</v>
      </c>
      <c r="AB73" s="817"/>
      <c r="AC73" s="817"/>
      <c r="AD73" s="817"/>
      <c r="AE73" s="817"/>
      <c r="AF73" s="817">
        <v>38</v>
      </c>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539</v>
      </c>
      <c r="C74" s="860"/>
      <c r="D74" s="860"/>
      <c r="E74" s="860"/>
      <c r="F74" s="860"/>
      <c r="G74" s="860"/>
      <c r="H74" s="860"/>
      <c r="I74" s="860"/>
      <c r="J74" s="860"/>
      <c r="K74" s="860"/>
      <c r="L74" s="860"/>
      <c r="M74" s="860"/>
      <c r="N74" s="860"/>
      <c r="O74" s="860"/>
      <c r="P74" s="861"/>
      <c r="Q74" s="862">
        <v>241730</v>
      </c>
      <c r="R74" s="817"/>
      <c r="S74" s="817"/>
      <c r="T74" s="817"/>
      <c r="U74" s="817"/>
      <c r="V74" s="817">
        <v>232036</v>
      </c>
      <c r="W74" s="817"/>
      <c r="X74" s="817"/>
      <c r="Y74" s="817"/>
      <c r="Z74" s="817"/>
      <c r="AA74" s="817">
        <v>9694</v>
      </c>
      <c r="AB74" s="817"/>
      <c r="AC74" s="817"/>
      <c r="AD74" s="817"/>
      <c r="AE74" s="817"/>
      <c r="AF74" s="817">
        <v>9694</v>
      </c>
      <c r="AG74" s="817"/>
      <c r="AH74" s="817"/>
      <c r="AI74" s="817"/>
      <c r="AJ74" s="817"/>
      <c r="AK74" s="817">
        <v>10072</v>
      </c>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367</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286</v>
      </c>
      <c r="AG109" s="881"/>
      <c r="AH109" s="881"/>
      <c r="AI109" s="881"/>
      <c r="AJ109" s="882"/>
      <c r="AK109" s="880" t="s">
        <v>285</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286</v>
      </c>
      <c r="BW109" s="881"/>
      <c r="BX109" s="881"/>
      <c r="BY109" s="881"/>
      <c r="BZ109" s="882"/>
      <c r="CA109" s="880" t="s">
        <v>285</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286</v>
      </c>
      <c r="DM109" s="881"/>
      <c r="DN109" s="881"/>
      <c r="DO109" s="881"/>
      <c r="DP109" s="882"/>
      <c r="DQ109" s="880" t="s">
        <v>285</v>
      </c>
      <c r="DR109" s="881"/>
      <c r="DS109" s="881"/>
      <c r="DT109" s="881"/>
      <c r="DU109" s="882"/>
      <c r="DV109" s="880" t="s">
        <v>402</v>
      </c>
      <c r="DW109" s="881"/>
      <c r="DX109" s="881"/>
      <c r="DY109" s="881"/>
      <c r="DZ109" s="883"/>
    </row>
    <row r="110" spans="1:131" s="197" customFormat="1" ht="26.25" customHeight="1" x14ac:dyDescent="0.15">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573734</v>
      </c>
      <c r="AB110" s="888"/>
      <c r="AC110" s="888"/>
      <c r="AD110" s="888"/>
      <c r="AE110" s="889"/>
      <c r="AF110" s="890">
        <v>558887</v>
      </c>
      <c r="AG110" s="888"/>
      <c r="AH110" s="888"/>
      <c r="AI110" s="888"/>
      <c r="AJ110" s="889"/>
      <c r="AK110" s="890">
        <v>544425</v>
      </c>
      <c r="AL110" s="888"/>
      <c r="AM110" s="888"/>
      <c r="AN110" s="888"/>
      <c r="AO110" s="889"/>
      <c r="AP110" s="891">
        <v>12.8</v>
      </c>
      <c r="AQ110" s="892"/>
      <c r="AR110" s="892"/>
      <c r="AS110" s="892"/>
      <c r="AT110" s="893"/>
      <c r="AU110" s="894" t="s">
        <v>60</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5214694</v>
      </c>
      <c r="BR110" s="925"/>
      <c r="BS110" s="925"/>
      <c r="BT110" s="925"/>
      <c r="BU110" s="925"/>
      <c r="BV110" s="925">
        <v>5230728</v>
      </c>
      <c r="BW110" s="925"/>
      <c r="BX110" s="925"/>
      <c r="BY110" s="925"/>
      <c r="BZ110" s="925"/>
      <c r="CA110" s="925">
        <v>5592404</v>
      </c>
      <c r="CB110" s="925"/>
      <c r="CC110" s="925"/>
      <c r="CD110" s="925"/>
      <c r="CE110" s="925"/>
      <c r="CF110" s="939">
        <v>131</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220</v>
      </c>
      <c r="DH110" s="925"/>
      <c r="DI110" s="925"/>
      <c r="DJ110" s="925"/>
      <c r="DK110" s="925"/>
      <c r="DL110" s="925" t="s">
        <v>220</v>
      </c>
      <c r="DM110" s="925"/>
      <c r="DN110" s="925"/>
      <c r="DO110" s="925"/>
      <c r="DP110" s="925"/>
      <c r="DQ110" s="925" t="s">
        <v>220</v>
      </c>
      <c r="DR110" s="925"/>
      <c r="DS110" s="925"/>
      <c r="DT110" s="925"/>
      <c r="DU110" s="925"/>
      <c r="DV110" s="926" t="s">
        <v>220</v>
      </c>
      <c r="DW110" s="926"/>
      <c r="DX110" s="926"/>
      <c r="DY110" s="926"/>
      <c r="DZ110" s="927"/>
    </row>
    <row r="111" spans="1:131" s="197" customFormat="1" ht="26.25" customHeight="1" x14ac:dyDescent="0.15">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220</v>
      </c>
      <c r="AB111" s="932"/>
      <c r="AC111" s="932"/>
      <c r="AD111" s="932"/>
      <c r="AE111" s="933"/>
      <c r="AF111" s="934" t="s">
        <v>220</v>
      </c>
      <c r="AG111" s="932"/>
      <c r="AH111" s="932"/>
      <c r="AI111" s="932"/>
      <c r="AJ111" s="933"/>
      <c r="AK111" s="934" t="s">
        <v>220</v>
      </c>
      <c r="AL111" s="932"/>
      <c r="AM111" s="932"/>
      <c r="AN111" s="932"/>
      <c r="AO111" s="933"/>
      <c r="AP111" s="935" t="s">
        <v>220</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t="s">
        <v>220</v>
      </c>
      <c r="BR111" s="918"/>
      <c r="BS111" s="918"/>
      <c r="BT111" s="918"/>
      <c r="BU111" s="918"/>
      <c r="BV111" s="918" t="s">
        <v>220</v>
      </c>
      <c r="BW111" s="918"/>
      <c r="BX111" s="918"/>
      <c r="BY111" s="918"/>
      <c r="BZ111" s="918"/>
      <c r="CA111" s="918" t="s">
        <v>220</v>
      </c>
      <c r="CB111" s="918"/>
      <c r="CC111" s="918"/>
      <c r="CD111" s="918"/>
      <c r="CE111" s="918"/>
      <c r="CF111" s="912" t="s">
        <v>220</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220</v>
      </c>
      <c r="DH111" s="918"/>
      <c r="DI111" s="918"/>
      <c r="DJ111" s="918"/>
      <c r="DK111" s="918"/>
      <c r="DL111" s="918" t="s">
        <v>220</v>
      </c>
      <c r="DM111" s="918"/>
      <c r="DN111" s="918"/>
      <c r="DO111" s="918"/>
      <c r="DP111" s="918"/>
      <c r="DQ111" s="918" t="s">
        <v>220</v>
      </c>
      <c r="DR111" s="918"/>
      <c r="DS111" s="918"/>
      <c r="DT111" s="918"/>
      <c r="DU111" s="918"/>
      <c r="DV111" s="919" t="s">
        <v>220</v>
      </c>
      <c r="DW111" s="919"/>
      <c r="DX111" s="919"/>
      <c r="DY111" s="919"/>
      <c r="DZ111" s="920"/>
    </row>
    <row r="112" spans="1:131" s="197" customFormat="1" ht="26.25" customHeight="1" x14ac:dyDescent="0.15">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220</v>
      </c>
      <c r="AB112" s="957"/>
      <c r="AC112" s="957"/>
      <c r="AD112" s="957"/>
      <c r="AE112" s="958"/>
      <c r="AF112" s="959" t="s">
        <v>220</v>
      </c>
      <c r="AG112" s="957"/>
      <c r="AH112" s="957"/>
      <c r="AI112" s="957"/>
      <c r="AJ112" s="958"/>
      <c r="AK112" s="959" t="s">
        <v>220</v>
      </c>
      <c r="AL112" s="957"/>
      <c r="AM112" s="957"/>
      <c r="AN112" s="957"/>
      <c r="AO112" s="958"/>
      <c r="AP112" s="960" t="s">
        <v>220</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2481852</v>
      </c>
      <c r="BR112" s="918"/>
      <c r="BS112" s="918"/>
      <c r="BT112" s="918"/>
      <c r="BU112" s="918"/>
      <c r="BV112" s="918">
        <v>2185126</v>
      </c>
      <c r="BW112" s="918"/>
      <c r="BX112" s="918"/>
      <c r="BY112" s="918"/>
      <c r="BZ112" s="918"/>
      <c r="CA112" s="918">
        <v>2026801</v>
      </c>
      <c r="CB112" s="918"/>
      <c r="CC112" s="918"/>
      <c r="CD112" s="918"/>
      <c r="CE112" s="918"/>
      <c r="CF112" s="912">
        <v>47.5</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220</v>
      </c>
      <c r="DH112" s="918"/>
      <c r="DI112" s="918"/>
      <c r="DJ112" s="918"/>
      <c r="DK112" s="918"/>
      <c r="DL112" s="918" t="s">
        <v>220</v>
      </c>
      <c r="DM112" s="918"/>
      <c r="DN112" s="918"/>
      <c r="DO112" s="918"/>
      <c r="DP112" s="918"/>
      <c r="DQ112" s="918" t="s">
        <v>220</v>
      </c>
      <c r="DR112" s="918"/>
      <c r="DS112" s="918"/>
      <c r="DT112" s="918"/>
      <c r="DU112" s="918"/>
      <c r="DV112" s="919" t="s">
        <v>220</v>
      </c>
      <c r="DW112" s="919"/>
      <c r="DX112" s="919"/>
      <c r="DY112" s="919"/>
      <c r="DZ112" s="920"/>
    </row>
    <row r="113" spans="1:130" s="197" customFormat="1" ht="26.25" customHeight="1" x14ac:dyDescent="0.15">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140944</v>
      </c>
      <c r="AB113" s="932"/>
      <c r="AC113" s="932"/>
      <c r="AD113" s="932"/>
      <c r="AE113" s="933"/>
      <c r="AF113" s="934">
        <v>104423</v>
      </c>
      <c r="AG113" s="932"/>
      <c r="AH113" s="932"/>
      <c r="AI113" s="932"/>
      <c r="AJ113" s="933"/>
      <c r="AK113" s="934">
        <v>188841</v>
      </c>
      <c r="AL113" s="932"/>
      <c r="AM113" s="932"/>
      <c r="AN113" s="932"/>
      <c r="AO113" s="933"/>
      <c r="AP113" s="935">
        <v>4.4000000000000004</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5751924</v>
      </c>
      <c r="BR113" s="918"/>
      <c r="BS113" s="918"/>
      <c r="BT113" s="918"/>
      <c r="BU113" s="918"/>
      <c r="BV113" s="918">
        <v>5773424</v>
      </c>
      <c r="BW113" s="918"/>
      <c r="BX113" s="918"/>
      <c r="BY113" s="918"/>
      <c r="BZ113" s="918"/>
      <c r="CA113" s="918">
        <v>5645550</v>
      </c>
      <c r="CB113" s="918"/>
      <c r="CC113" s="918"/>
      <c r="CD113" s="918"/>
      <c r="CE113" s="918"/>
      <c r="CF113" s="912">
        <v>132.30000000000001</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220</v>
      </c>
      <c r="DH113" s="957"/>
      <c r="DI113" s="957"/>
      <c r="DJ113" s="957"/>
      <c r="DK113" s="958"/>
      <c r="DL113" s="959" t="s">
        <v>220</v>
      </c>
      <c r="DM113" s="957"/>
      <c r="DN113" s="957"/>
      <c r="DO113" s="957"/>
      <c r="DP113" s="958"/>
      <c r="DQ113" s="959" t="s">
        <v>220</v>
      </c>
      <c r="DR113" s="957"/>
      <c r="DS113" s="957"/>
      <c r="DT113" s="957"/>
      <c r="DU113" s="958"/>
      <c r="DV113" s="960" t="s">
        <v>220</v>
      </c>
      <c r="DW113" s="961"/>
      <c r="DX113" s="961"/>
      <c r="DY113" s="961"/>
      <c r="DZ113" s="962"/>
    </row>
    <row r="114" spans="1:130" s="197" customFormat="1" ht="26.25" customHeight="1" x14ac:dyDescent="0.15">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308740</v>
      </c>
      <c r="AB114" s="957"/>
      <c r="AC114" s="957"/>
      <c r="AD114" s="957"/>
      <c r="AE114" s="958"/>
      <c r="AF114" s="959">
        <v>265880</v>
      </c>
      <c r="AG114" s="957"/>
      <c r="AH114" s="957"/>
      <c r="AI114" s="957"/>
      <c r="AJ114" s="958"/>
      <c r="AK114" s="959">
        <v>272295</v>
      </c>
      <c r="AL114" s="957"/>
      <c r="AM114" s="957"/>
      <c r="AN114" s="957"/>
      <c r="AO114" s="958"/>
      <c r="AP114" s="960">
        <v>6.4</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1370601</v>
      </c>
      <c r="BR114" s="918"/>
      <c r="BS114" s="918"/>
      <c r="BT114" s="918"/>
      <c r="BU114" s="918"/>
      <c r="BV114" s="918">
        <v>1278341</v>
      </c>
      <c r="BW114" s="918"/>
      <c r="BX114" s="918"/>
      <c r="BY114" s="918"/>
      <c r="BZ114" s="918"/>
      <c r="CA114" s="918">
        <v>1232498</v>
      </c>
      <c r="CB114" s="918"/>
      <c r="CC114" s="918"/>
      <c r="CD114" s="918"/>
      <c r="CE114" s="918"/>
      <c r="CF114" s="912">
        <v>28.9</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220</v>
      </c>
      <c r="DH114" s="957"/>
      <c r="DI114" s="957"/>
      <c r="DJ114" s="957"/>
      <c r="DK114" s="958"/>
      <c r="DL114" s="959" t="s">
        <v>220</v>
      </c>
      <c r="DM114" s="957"/>
      <c r="DN114" s="957"/>
      <c r="DO114" s="957"/>
      <c r="DP114" s="958"/>
      <c r="DQ114" s="959" t="s">
        <v>220</v>
      </c>
      <c r="DR114" s="957"/>
      <c r="DS114" s="957"/>
      <c r="DT114" s="957"/>
      <c r="DU114" s="958"/>
      <c r="DV114" s="960" t="s">
        <v>220</v>
      </c>
      <c r="DW114" s="961"/>
      <c r="DX114" s="961"/>
      <c r="DY114" s="961"/>
      <c r="DZ114" s="962"/>
    </row>
    <row r="115" spans="1:130" s="197" customFormat="1" ht="26.25" customHeight="1" x14ac:dyDescent="0.15">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220</v>
      </c>
      <c r="AB115" s="932"/>
      <c r="AC115" s="932"/>
      <c r="AD115" s="932"/>
      <c r="AE115" s="933"/>
      <c r="AF115" s="934" t="s">
        <v>220</v>
      </c>
      <c r="AG115" s="932"/>
      <c r="AH115" s="932"/>
      <c r="AI115" s="932"/>
      <c r="AJ115" s="933"/>
      <c r="AK115" s="934" t="s">
        <v>220</v>
      </c>
      <c r="AL115" s="932"/>
      <c r="AM115" s="932"/>
      <c r="AN115" s="932"/>
      <c r="AO115" s="933"/>
      <c r="AP115" s="935" t="s">
        <v>220</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220</v>
      </c>
      <c r="BR115" s="918"/>
      <c r="BS115" s="918"/>
      <c r="BT115" s="918"/>
      <c r="BU115" s="918"/>
      <c r="BV115" s="918">
        <v>881</v>
      </c>
      <c r="BW115" s="918"/>
      <c r="BX115" s="918"/>
      <c r="BY115" s="918"/>
      <c r="BZ115" s="918"/>
      <c r="CA115" s="918" t="s">
        <v>220</v>
      </c>
      <c r="CB115" s="918"/>
      <c r="CC115" s="918"/>
      <c r="CD115" s="918"/>
      <c r="CE115" s="918"/>
      <c r="CF115" s="912" t="s">
        <v>220</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220</v>
      </c>
      <c r="DH115" s="957"/>
      <c r="DI115" s="957"/>
      <c r="DJ115" s="957"/>
      <c r="DK115" s="958"/>
      <c r="DL115" s="959" t="s">
        <v>220</v>
      </c>
      <c r="DM115" s="957"/>
      <c r="DN115" s="957"/>
      <c r="DO115" s="957"/>
      <c r="DP115" s="958"/>
      <c r="DQ115" s="959" t="s">
        <v>220</v>
      </c>
      <c r="DR115" s="957"/>
      <c r="DS115" s="957"/>
      <c r="DT115" s="957"/>
      <c r="DU115" s="958"/>
      <c r="DV115" s="960" t="s">
        <v>220</v>
      </c>
      <c r="DW115" s="961"/>
      <c r="DX115" s="961"/>
      <c r="DY115" s="961"/>
      <c r="DZ115" s="962"/>
    </row>
    <row r="116" spans="1:130" s="197" customFormat="1" ht="26.25" customHeight="1" x14ac:dyDescent="0.15">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220</v>
      </c>
      <c r="AB116" s="957"/>
      <c r="AC116" s="957"/>
      <c r="AD116" s="957"/>
      <c r="AE116" s="958"/>
      <c r="AF116" s="959" t="s">
        <v>220</v>
      </c>
      <c r="AG116" s="957"/>
      <c r="AH116" s="957"/>
      <c r="AI116" s="957"/>
      <c r="AJ116" s="958"/>
      <c r="AK116" s="959" t="s">
        <v>220</v>
      </c>
      <c r="AL116" s="957"/>
      <c r="AM116" s="957"/>
      <c r="AN116" s="957"/>
      <c r="AO116" s="958"/>
      <c r="AP116" s="960" t="s">
        <v>220</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220</v>
      </c>
      <c r="BR116" s="918"/>
      <c r="BS116" s="918"/>
      <c r="BT116" s="918"/>
      <c r="BU116" s="918"/>
      <c r="BV116" s="918" t="s">
        <v>220</v>
      </c>
      <c r="BW116" s="918"/>
      <c r="BX116" s="918"/>
      <c r="BY116" s="918"/>
      <c r="BZ116" s="918"/>
      <c r="CA116" s="918" t="s">
        <v>220</v>
      </c>
      <c r="CB116" s="918"/>
      <c r="CC116" s="918"/>
      <c r="CD116" s="918"/>
      <c r="CE116" s="918"/>
      <c r="CF116" s="912" t="s">
        <v>220</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220</v>
      </c>
      <c r="DH116" s="957"/>
      <c r="DI116" s="957"/>
      <c r="DJ116" s="957"/>
      <c r="DK116" s="958"/>
      <c r="DL116" s="959" t="s">
        <v>220</v>
      </c>
      <c r="DM116" s="957"/>
      <c r="DN116" s="957"/>
      <c r="DO116" s="957"/>
      <c r="DP116" s="958"/>
      <c r="DQ116" s="959" t="s">
        <v>220</v>
      </c>
      <c r="DR116" s="957"/>
      <c r="DS116" s="957"/>
      <c r="DT116" s="957"/>
      <c r="DU116" s="958"/>
      <c r="DV116" s="960" t="s">
        <v>220</v>
      </c>
      <c r="DW116" s="961"/>
      <c r="DX116" s="961"/>
      <c r="DY116" s="961"/>
      <c r="DZ116" s="962"/>
    </row>
    <row r="117" spans="1:130" s="197" customFormat="1" ht="26.25" customHeight="1" x14ac:dyDescent="0.15">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1023418</v>
      </c>
      <c r="AB117" s="964"/>
      <c r="AC117" s="964"/>
      <c r="AD117" s="964"/>
      <c r="AE117" s="965"/>
      <c r="AF117" s="963">
        <v>929190</v>
      </c>
      <c r="AG117" s="964"/>
      <c r="AH117" s="964"/>
      <c r="AI117" s="964"/>
      <c r="AJ117" s="965"/>
      <c r="AK117" s="963">
        <v>1005561</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220</v>
      </c>
      <c r="BR117" s="984"/>
      <c r="BS117" s="984"/>
      <c r="BT117" s="984"/>
      <c r="BU117" s="984"/>
      <c r="BV117" s="984" t="s">
        <v>220</v>
      </c>
      <c r="BW117" s="984"/>
      <c r="BX117" s="984"/>
      <c r="BY117" s="984"/>
      <c r="BZ117" s="984"/>
      <c r="CA117" s="984" t="s">
        <v>220</v>
      </c>
      <c r="CB117" s="984"/>
      <c r="CC117" s="984"/>
      <c r="CD117" s="984"/>
      <c r="CE117" s="984"/>
      <c r="CF117" s="912" t="s">
        <v>220</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220</v>
      </c>
      <c r="DH117" s="957"/>
      <c r="DI117" s="957"/>
      <c r="DJ117" s="957"/>
      <c r="DK117" s="958"/>
      <c r="DL117" s="959" t="s">
        <v>220</v>
      </c>
      <c r="DM117" s="957"/>
      <c r="DN117" s="957"/>
      <c r="DO117" s="957"/>
      <c r="DP117" s="958"/>
      <c r="DQ117" s="959" t="s">
        <v>220</v>
      </c>
      <c r="DR117" s="957"/>
      <c r="DS117" s="957"/>
      <c r="DT117" s="957"/>
      <c r="DU117" s="958"/>
      <c r="DV117" s="960" t="s">
        <v>220</v>
      </c>
      <c r="DW117" s="961"/>
      <c r="DX117" s="961"/>
      <c r="DY117" s="961"/>
      <c r="DZ117" s="962"/>
    </row>
    <row r="118" spans="1:130" s="197" customFormat="1" ht="26.25" customHeight="1" x14ac:dyDescent="0.15">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286</v>
      </c>
      <c r="AG118" s="881"/>
      <c r="AH118" s="881"/>
      <c r="AI118" s="881"/>
      <c r="AJ118" s="882"/>
      <c r="AK118" s="880" t="s">
        <v>285</v>
      </c>
      <c r="AL118" s="881"/>
      <c r="AM118" s="881"/>
      <c r="AN118" s="881"/>
      <c r="AO118" s="882"/>
      <c r="AP118" s="988" t="s">
        <v>402</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430</v>
      </c>
      <c r="BP118" s="992"/>
      <c r="BQ118" s="983">
        <v>14819071</v>
      </c>
      <c r="BR118" s="984"/>
      <c r="BS118" s="984"/>
      <c r="BT118" s="984"/>
      <c r="BU118" s="984"/>
      <c r="BV118" s="984">
        <v>14468500</v>
      </c>
      <c r="BW118" s="984"/>
      <c r="BX118" s="984"/>
      <c r="BY118" s="984"/>
      <c r="BZ118" s="984"/>
      <c r="CA118" s="984">
        <v>14497253</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220</v>
      </c>
      <c r="DH118" s="957"/>
      <c r="DI118" s="957"/>
      <c r="DJ118" s="957"/>
      <c r="DK118" s="958"/>
      <c r="DL118" s="959" t="s">
        <v>220</v>
      </c>
      <c r="DM118" s="957"/>
      <c r="DN118" s="957"/>
      <c r="DO118" s="957"/>
      <c r="DP118" s="958"/>
      <c r="DQ118" s="959" t="s">
        <v>220</v>
      </c>
      <c r="DR118" s="957"/>
      <c r="DS118" s="957"/>
      <c r="DT118" s="957"/>
      <c r="DU118" s="958"/>
      <c r="DV118" s="960" t="s">
        <v>220</v>
      </c>
      <c r="DW118" s="961"/>
      <c r="DX118" s="961"/>
      <c r="DY118" s="961"/>
      <c r="DZ118" s="962"/>
    </row>
    <row r="119" spans="1:130" s="197" customFormat="1" ht="26.25" customHeight="1" x14ac:dyDescent="0.15">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220</v>
      </c>
      <c r="AB119" s="888"/>
      <c r="AC119" s="888"/>
      <c r="AD119" s="888"/>
      <c r="AE119" s="889"/>
      <c r="AF119" s="890" t="s">
        <v>220</v>
      </c>
      <c r="AG119" s="888"/>
      <c r="AH119" s="888"/>
      <c r="AI119" s="888"/>
      <c r="AJ119" s="889"/>
      <c r="AK119" s="890" t="s">
        <v>220</v>
      </c>
      <c r="AL119" s="888"/>
      <c r="AM119" s="888"/>
      <c r="AN119" s="888"/>
      <c r="AO119" s="889"/>
      <c r="AP119" s="891" t="s">
        <v>220</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2164122</v>
      </c>
      <c r="BR119" s="925"/>
      <c r="BS119" s="925"/>
      <c r="BT119" s="925"/>
      <c r="BU119" s="925"/>
      <c r="BV119" s="925">
        <v>2314423</v>
      </c>
      <c r="BW119" s="925"/>
      <c r="BX119" s="925"/>
      <c r="BY119" s="925"/>
      <c r="BZ119" s="925"/>
      <c r="CA119" s="925">
        <v>2423191</v>
      </c>
      <c r="CB119" s="925"/>
      <c r="CC119" s="925"/>
      <c r="CD119" s="925"/>
      <c r="CE119" s="925"/>
      <c r="CF119" s="939">
        <v>56.8</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220</v>
      </c>
      <c r="DH119" s="996"/>
      <c r="DI119" s="996"/>
      <c r="DJ119" s="996"/>
      <c r="DK119" s="997"/>
      <c r="DL119" s="998" t="s">
        <v>220</v>
      </c>
      <c r="DM119" s="996"/>
      <c r="DN119" s="996"/>
      <c r="DO119" s="996"/>
      <c r="DP119" s="997"/>
      <c r="DQ119" s="998" t="s">
        <v>220</v>
      </c>
      <c r="DR119" s="996"/>
      <c r="DS119" s="996"/>
      <c r="DT119" s="996"/>
      <c r="DU119" s="997"/>
      <c r="DV119" s="999" t="s">
        <v>220</v>
      </c>
      <c r="DW119" s="1000"/>
      <c r="DX119" s="1000"/>
      <c r="DY119" s="1000"/>
      <c r="DZ119" s="1001"/>
    </row>
    <row r="120" spans="1:130" s="197" customFormat="1" ht="26.25" customHeight="1" x14ac:dyDescent="0.15">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220</v>
      </c>
      <c r="AB120" s="957"/>
      <c r="AC120" s="957"/>
      <c r="AD120" s="957"/>
      <c r="AE120" s="958"/>
      <c r="AF120" s="959" t="s">
        <v>220</v>
      </c>
      <c r="AG120" s="957"/>
      <c r="AH120" s="957"/>
      <c r="AI120" s="957"/>
      <c r="AJ120" s="958"/>
      <c r="AK120" s="959" t="s">
        <v>220</v>
      </c>
      <c r="AL120" s="957"/>
      <c r="AM120" s="957"/>
      <c r="AN120" s="957"/>
      <c r="AO120" s="958"/>
      <c r="AP120" s="960" t="s">
        <v>220</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2287033</v>
      </c>
      <c r="BR120" s="918"/>
      <c r="BS120" s="918"/>
      <c r="BT120" s="918"/>
      <c r="BU120" s="918"/>
      <c r="BV120" s="918">
        <v>2008968</v>
      </c>
      <c r="BW120" s="918"/>
      <c r="BX120" s="918"/>
      <c r="BY120" s="918"/>
      <c r="BZ120" s="918"/>
      <c r="CA120" s="918">
        <v>1601874</v>
      </c>
      <c r="CB120" s="918"/>
      <c r="CC120" s="918"/>
      <c r="CD120" s="918"/>
      <c r="CE120" s="918"/>
      <c r="CF120" s="912">
        <v>37.5</v>
      </c>
      <c r="CG120" s="913"/>
      <c r="CH120" s="913"/>
      <c r="CI120" s="913"/>
      <c r="CJ120" s="913"/>
      <c r="CK120" s="1011" t="s">
        <v>436</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2481852</v>
      </c>
      <c r="DH120" s="925"/>
      <c r="DI120" s="925"/>
      <c r="DJ120" s="925"/>
      <c r="DK120" s="925"/>
      <c r="DL120" s="925">
        <v>2185126</v>
      </c>
      <c r="DM120" s="925"/>
      <c r="DN120" s="925"/>
      <c r="DO120" s="925"/>
      <c r="DP120" s="925"/>
      <c r="DQ120" s="925">
        <v>2026801</v>
      </c>
      <c r="DR120" s="925"/>
      <c r="DS120" s="925"/>
      <c r="DT120" s="925"/>
      <c r="DU120" s="925"/>
      <c r="DV120" s="926">
        <v>47.5</v>
      </c>
      <c r="DW120" s="926"/>
      <c r="DX120" s="926"/>
      <c r="DY120" s="926"/>
      <c r="DZ120" s="927"/>
    </row>
    <row r="121" spans="1:130" s="197" customFormat="1" ht="26.25" customHeight="1" x14ac:dyDescent="0.15">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220</v>
      </c>
      <c r="AB121" s="957"/>
      <c r="AC121" s="957"/>
      <c r="AD121" s="957"/>
      <c r="AE121" s="958"/>
      <c r="AF121" s="959" t="s">
        <v>220</v>
      </c>
      <c r="AG121" s="957"/>
      <c r="AH121" s="957"/>
      <c r="AI121" s="957"/>
      <c r="AJ121" s="958"/>
      <c r="AK121" s="959" t="s">
        <v>220</v>
      </c>
      <c r="AL121" s="957"/>
      <c r="AM121" s="957"/>
      <c r="AN121" s="957"/>
      <c r="AO121" s="958"/>
      <c r="AP121" s="960" t="s">
        <v>220</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9346895</v>
      </c>
      <c r="BR121" s="984"/>
      <c r="BS121" s="984"/>
      <c r="BT121" s="984"/>
      <c r="BU121" s="984"/>
      <c r="BV121" s="984">
        <v>9369049</v>
      </c>
      <c r="BW121" s="984"/>
      <c r="BX121" s="984"/>
      <c r="BY121" s="984"/>
      <c r="BZ121" s="984"/>
      <c r="CA121" s="984">
        <v>9243900</v>
      </c>
      <c r="CB121" s="984"/>
      <c r="CC121" s="984"/>
      <c r="CD121" s="984"/>
      <c r="CE121" s="984"/>
      <c r="CF121" s="1022">
        <v>216.6</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t="s">
        <v>220</v>
      </c>
      <c r="DH121" s="918"/>
      <c r="DI121" s="918"/>
      <c r="DJ121" s="918"/>
      <c r="DK121" s="918"/>
      <c r="DL121" s="918" t="s">
        <v>220</v>
      </c>
      <c r="DM121" s="918"/>
      <c r="DN121" s="918"/>
      <c r="DO121" s="918"/>
      <c r="DP121" s="918"/>
      <c r="DQ121" s="918" t="s">
        <v>220</v>
      </c>
      <c r="DR121" s="918"/>
      <c r="DS121" s="918"/>
      <c r="DT121" s="918"/>
      <c r="DU121" s="918"/>
      <c r="DV121" s="919" t="s">
        <v>220</v>
      </c>
      <c r="DW121" s="919"/>
      <c r="DX121" s="919"/>
      <c r="DY121" s="919"/>
      <c r="DZ121" s="920"/>
    </row>
    <row r="122" spans="1:130" s="197" customFormat="1" ht="26.25" customHeight="1" x14ac:dyDescent="0.15">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220</v>
      </c>
      <c r="AB122" s="957"/>
      <c r="AC122" s="957"/>
      <c r="AD122" s="957"/>
      <c r="AE122" s="958"/>
      <c r="AF122" s="959" t="s">
        <v>220</v>
      </c>
      <c r="AG122" s="957"/>
      <c r="AH122" s="957"/>
      <c r="AI122" s="957"/>
      <c r="AJ122" s="958"/>
      <c r="AK122" s="959" t="s">
        <v>220</v>
      </c>
      <c r="AL122" s="957"/>
      <c r="AM122" s="957"/>
      <c r="AN122" s="957"/>
      <c r="AO122" s="958"/>
      <c r="AP122" s="960" t="s">
        <v>220</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439</v>
      </c>
      <c r="BP122" s="992"/>
      <c r="BQ122" s="1032">
        <v>13798050</v>
      </c>
      <c r="BR122" s="1033"/>
      <c r="BS122" s="1033"/>
      <c r="BT122" s="1033"/>
      <c r="BU122" s="1033"/>
      <c r="BV122" s="1033">
        <v>13692440</v>
      </c>
      <c r="BW122" s="1033"/>
      <c r="BX122" s="1033"/>
      <c r="BY122" s="1033"/>
      <c r="BZ122" s="1033"/>
      <c r="CA122" s="1033">
        <v>13268965</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t="s">
        <v>220</v>
      </c>
      <c r="DH122" s="918"/>
      <c r="DI122" s="918"/>
      <c r="DJ122" s="918"/>
      <c r="DK122" s="918"/>
      <c r="DL122" s="918" t="s">
        <v>220</v>
      </c>
      <c r="DM122" s="918"/>
      <c r="DN122" s="918"/>
      <c r="DO122" s="918"/>
      <c r="DP122" s="918"/>
      <c r="DQ122" s="918" t="s">
        <v>220</v>
      </c>
      <c r="DR122" s="918"/>
      <c r="DS122" s="918"/>
      <c r="DT122" s="918"/>
      <c r="DU122" s="918"/>
      <c r="DV122" s="919" t="s">
        <v>220</v>
      </c>
      <c r="DW122" s="919"/>
      <c r="DX122" s="919"/>
      <c r="DY122" s="919"/>
      <c r="DZ122" s="920"/>
    </row>
    <row r="123" spans="1:130" s="197" customFormat="1" ht="26.25" customHeight="1" thickBot="1" x14ac:dyDescent="0.2">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220</v>
      </c>
      <c r="AB123" s="957"/>
      <c r="AC123" s="957"/>
      <c r="AD123" s="957"/>
      <c r="AE123" s="958"/>
      <c r="AF123" s="959" t="s">
        <v>220</v>
      </c>
      <c r="AG123" s="957"/>
      <c r="AH123" s="957"/>
      <c r="AI123" s="957"/>
      <c r="AJ123" s="958"/>
      <c r="AK123" s="959" t="s">
        <v>220</v>
      </c>
      <c r="AL123" s="957"/>
      <c r="AM123" s="957"/>
      <c r="AN123" s="957"/>
      <c r="AO123" s="958"/>
      <c r="AP123" s="960" t="s">
        <v>220</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24.2</v>
      </c>
      <c r="BR123" s="1025"/>
      <c r="BS123" s="1025"/>
      <c r="BT123" s="1025"/>
      <c r="BU123" s="1025"/>
      <c r="BV123" s="1025">
        <v>18.5</v>
      </c>
      <c r="BW123" s="1025"/>
      <c r="BX123" s="1025"/>
      <c r="BY123" s="1025"/>
      <c r="BZ123" s="1025"/>
      <c r="CA123" s="1025">
        <v>28.7</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220</v>
      </c>
      <c r="AB124" s="957"/>
      <c r="AC124" s="957"/>
      <c r="AD124" s="957"/>
      <c r="AE124" s="958"/>
      <c r="AF124" s="959" t="s">
        <v>220</v>
      </c>
      <c r="AG124" s="957"/>
      <c r="AH124" s="957"/>
      <c r="AI124" s="957"/>
      <c r="AJ124" s="958"/>
      <c r="AK124" s="959" t="s">
        <v>220</v>
      </c>
      <c r="AL124" s="957"/>
      <c r="AM124" s="957"/>
      <c r="AN124" s="957"/>
      <c r="AO124" s="958"/>
      <c r="AP124" s="960" t="s">
        <v>220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220</v>
      </c>
      <c r="DH124" s="996"/>
      <c r="DI124" s="996"/>
      <c r="DJ124" s="996"/>
      <c r="DK124" s="997"/>
      <c r="DL124" s="998" t="s">
        <v>220</v>
      </c>
      <c r="DM124" s="996"/>
      <c r="DN124" s="996"/>
      <c r="DO124" s="996"/>
      <c r="DP124" s="997"/>
      <c r="DQ124" s="998" t="s">
        <v>220</v>
      </c>
      <c r="DR124" s="996"/>
      <c r="DS124" s="996"/>
      <c r="DT124" s="996"/>
      <c r="DU124" s="997"/>
      <c r="DV124" s="999" t="s">
        <v>220</v>
      </c>
      <c r="DW124" s="1000"/>
      <c r="DX124" s="1000"/>
      <c r="DY124" s="1000"/>
      <c r="DZ124" s="1001"/>
    </row>
    <row r="125" spans="1:130" s="197" customFormat="1" ht="26.25" customHeight="1" thickBot="1" x14ac:dyDescent="0.2">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220</v>
      </c>
      <c r="AB125" s="957"/>
      <c r="AC125" s="957"/>
      <c r="AD125" s="957"/>
      <c r="AE125" s="958"/>
      <c r="AF125" s="959" t="s">
        <v>220</v>
      </c>
      <c r="AG125" s="957"/>
      <c r="AH125" s="957"/>
      <c r="AI125" s="957"/>
      <c r="AJ125" s="958"/>
      <c r="AK125" s="959" t="s">
        <v>220</v>
      </c>
      <c r="AL125" s="957"/>
      <c r="AM125" s="957"/>
      <c r="AN125" s="957"/>
      <c r="AO125" s="958"/>
      <c r="AP125" s="960" t="s">
        <v>220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220</v>
      </c>
      <c r="DH125" s="925"/>
      <c r="DI125" s="925"/>
      <c r="DJ125" s="925"/>
      <c r="DK125" s="925"/>
      <c r="DL125" s="925" t="s">
        <v>220</v>
      </c>
      <c r="DM125" s="925"/>
      <c r="DN125" s="925"/>
      <c r="DO125" s="925"/>
      <c r="DP125" s="925"/>
      <c r="DQ125" s="925" t="s">
        <v>220</v>
      </c>
      <c r="DR125" s="925"/>
      <c r="DS125" s="925"/>
      <c r="DT125" s="925"/>
      <c r="DU125" s="925"/>
      <c r="DV125" s="926" t="s">
        <v>220</v>
      </c>
      <c r="DW125" s="926"/>
      <c r="DX125" s="926"/>
      <c r="DY125" s="926"/>
      <c r="DZ125" s="927"/>
    </row>
    <row r="126" spans="1:130" s="197" customFormat="1" ht="26.25" customHeight="1" x14ac:dyDescent="0.15">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220</v>
      </c>
      <c r="AB126" s="957"/>
      <c r="AC126" s="957"/>
      <c r="AD126" s="957"/>
      <c r="AE126" s="958"/>
      <c r="AF126" s="959" t="s">
        <v>220</v>
      </c>
      <c r="AG126" s="957"/>
      <c r="AH126" s="957"/>
      <c r="AI126" s="957"/>
      <c r="AJ126" s="958"/>
      <c r="AK126" s="959" t="s">
        <v>220</v>
      </c>
      <c r="AL126" s="957"/>
      <c r="AM126" s="957"/>
      <c r="AN126" s="957"/>
      <c r="AO126" s="958"/>
      <c r="AP126" s="960" t="s">
        <v>220</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220</v>
      </c>
      <c r="DH126" s="918"/>
      <c r="DI126" s="918"/>
      <c r="DJ126" s="918"/>
      <c r="DK126" s="918"/>
      <c r="DL126" s="918" t="s">
        <v>220</v>
      </c>
      <c r="DM126" s="918"/>
      <c r="DN126" s="918"/>
      <c r="DO126" s="918"/>
      <c r="DP126" s="918"/>
      <c r="DQ126" s="918" t="s">
        <v>220</v>
      </c>
      <c r="DR126" s="918"/>
      <c r="DS126" s="918"/>
      <c r="DT126" s="918"/>
      <c r="DU126" s="918"/>
      <c r="DV126" s="919" t="s">
        <v>220</v>
      </c>
      <c r="DW126" s="919"/>
      <c r="DX126" s="919"/>
      <c r="DY126" s="919"/>
      <c r="DZ126" s="920"/>
    </row>
    <row r="127" spans="1:130" s="197" customFormat="1" ht="26.25" customHeight="1" thickBot="1" x14ac:dyDescent="0.2">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220</v>
      </c>
      <c r="AB127" s="957"/>
      <c r="AC127" s="957"/>
      <c r="AD127" s="957"/>
      <c r="AE127" s="958"/>
      <c r="AF127" s="959" t="s">
        <v>220</v>
      </c>
      <c r="AG127" s="957"/>
      <c r="AH127" s="957"/>
      <c r="AI127" s="957"/>
      <c r="AJ127" s="958"/>
      <c r="AK127" s="959" t="s">
        <v>220</v>
      </c>
      <c r="AL127" s="957"/>
      <c r="AM127" s="957"/>
      <c r="AN127" s="957"/>
      <c r="AO127" s="958"/>
      <c r="AP127" s="960" t="s">
        <v>220</v>
      </c>
      <c r="AQ127" s="961"/>
      <c r="AR127" s="961"/>
      <c r="AS127" s="961"/>
      <c r="AT127" s="962"/>
      <c r="AU127" s="233"/>
      <c r="AV127" s="233"/>
      <c r="AW127" s="233"/>
      <c r="AX127" s="884" t="s">
        <v>450</v>
      </c>
      <c r="AY127" s="885"/>
      <c r="AZ127" s="885"/>
      <c r="BA127" s="885"/>
      <c r="BB127" s="885"/>
      <c r="BC127" s="885"/>
      <c r="BD127" s="885"/>
      <c r="BE127" s="886"/>
      <c r="BF127" s="1039" t="s">
        <v>220</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220</v>
      </c>
      <c r="DH127" s="1046"/>
      <c r="DI127" s="1046"/>
      <c r="DJ127" s="1046"/>
      <c r="DK127" s="1046"/>
      <c r="DL127" s="1046">
        <v>881</v>
      </c>
      <c r="DM127" s="1046"/>
      <c r="DN127" s="1046"/>
      <c r="DO127" s="1046"/>
      <c r="DP127" s="1046"/>
      <c r="DQ127" s="1046" t="s">
        <v>220</v>
      </c>
      <c r="DR127" s="1046"/>
      <c r="DS127" s="1046"/>
      <c r="DT127" s="1046"/>
      <c r="DU127" s="1046"/>
      <c r="DV127" s="1047" t="s">
        <v>220</v>
      </c>
      <c r="DW127" s="1047"/>
      <c r="DX127" s="1047"/>
      <c r="DY127" s="1047"/>
      <c r="DZ127" s="1048"/>
    </row>
    <row r="128" spans="1:130" s="197" customFormat="1" ht="26.25" customHeight="1" x14ac:dyDescent="0.15">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127434</v>
      </c>
      <c r="AB128" s="1088"/>
      <c r="AC128" s="1088"/>
      <c r="AD128" s="1088"/>
      <c r="AE128" s="1089"/>
      <c r="AF128" s="1090">
        <v>145391</v>
      </c>
      <c r="AG128" s="1088"/>
      <c r="AH128" s="1088"/>
      <c r="AI128" s="1088"/>
      <c r="AJ128" s="1089"/>
      <c r="AK128" s="1090">
        <v>151371</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220</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4884220</v>
      </c>
      <c r="AB129" s="957"/>
      <c r="AC129" s="957"/>
      <c r="AD129" s="957"/>
      <c r="AE129" s="958"/>
      <c r="AF129" s="959">
        <v>4855971</v>
      </c>
      <c r="AG129" s="957"/>
      <c r="AH129" s="957"/>
      <c r="AI129" s="957"/>
      <c r="AJ129" s="958"/>
      <c r="AK129" s="959">
        <v>4961797</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3.8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677733</v>
      </c>
      <c r="AB130" s="957"/>
      <c r="AC130" s="957"/>
      <c r="AD130" s="957"/>
      <c r="AE130" s="958"/>
      <c r="AF130" s="959">
        <v>678854</v>
      </c>
      <c r="AG130" s="957"/>
      <c r="AH130" s="957"/>
      <c r="AI130" s="957"/>
      <c r="AJ130" s="958"/>
      <c r="AK130" s="959">
        <v>693649</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28.7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4206487</v>
      </c>
      <c r="AB131" s="996"/>
      <c r="AC131" s="996"/>
      <c r="AD131" s="996"/>
      <c r="AE131" s="997"/>
      <c r="AF131" s="998">
        <v>4177117</v>
      </c>
      <c r="AG131" s="996"/>
      <c r="AH131" s="996"/>
      <c r="AI131" s="996"/>
      <c r="AJ131" s="997"/>
      <c r="AK131" s="998">
        <v>4268148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5.1884387140000001</v>
      </c>
      <c r="AB132" s="1102"/>
      <c r="AC132" s="1102"/>
      <c r="AD132" s="1102"/>
      <c r="AE132" s="1103"/>
      <c r="AF132" s="1104">
        <v>2.5123787530000001</v>
      </c>
      <c r="AG132" s="1102"/>
      <c r="AH132" s="1102"/>
      <c r="AI132" s="1102"/>
      <c r="AJ132" s="1103"/>
      <c r="AK132" s="1104">
        <v>3.7613737860000001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4.8</v>
      </c>
      <c r="AB133" s="1109"/>
      <c r="AC133" s="1109"/>
      <c r="AD133" s="1109"/>
      <c r="AE133" s="1110"/>
      <c r="AF133" s="1108">
        <v>3.8</v>
      </c>
      <c r="AG133" s="1109"/>
      <c r="AH133" s="1109"/>
      <c r="AI133" s="1109"/>
      <c r="AJ133" s="1110"/>
      <c r="AK133" s="1108">
        <v>3.8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1"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5" t="s">
        <v>466</v>
      </c>
      <c r="L7" s="254"/>
      <c r="M7" s="255" t="s">
        <v>467</v>
      </c>
      <c r="N7" s="256"/>
    </row>
    <row r="8" spans="1:16" x14ac:dyDescent="0.15">
      <c r="A8" s="248"/>
      <c r="B8" s="244"/>
      <c r="C8" s="244"/>
      <c r="D8" s="244"/>
      <c r="E8" s="244"/>
      <c r="F8" s="244"/>
      <c r="G8" s="257"/>
      <c r="H8" s="258"/>
      <c r="I8" s="258"/>
      <c r="J8" s="259"/>
      <c r="K8" s="1116"/>
      <c r="L8" s="260" t="s">
        <v>468</v>
      </c>
      <c r="M8" s="261" t="s">
        <v>469</v>
      </c>
      <c r="N8" s="262" t="s">
        <v>470</v>
      </c>
    </row>
    <row r="9" spans="1:16" x14ac:dyDescent="0.15">
      <c r="A9" s="248"/>
      <c r="B9" s="244"/>
      <c r="C9" s="244"/>
      <c r="D9" s="244"/>
      <c r="E9" s="244"/>
      <c r="F9" s="244"/>
      <c r="G9" s="1117" t="s">
        <v>471</v>
      </c>
      <c r="H9" s="1118"/>
      <c r="I9" s="1118"/>
      <c r="J9" s="1119"/>
      <c r="K9" s="263">
        <v>1535199</v>
      </c>
      <c r="L9" s="264">
        <v>64575</v>
      </c>
      <c r="M9" s="265">
        <v>58739</v>
      </c>
      <c r="N9" s="266">
        <v>9.9</v>
      </c>
    </row>
    <row r="10" spans="1:16" x14ac:dyDescent="0.15">
      <c r="A10" s="248"/>
      <c r="B10" s="244"/>
      <c r="C10" s="244"/>
      <c r="D10" s="244"/>
      <c r="E10" s="244"/>
      <c r="F10" s="244"/>
      <c r="G10" s="1117" t="s">
        <v>472</v>
      </c>
      <c r="H10" s="1118"/>
      <c r="I10" s="1118"/>
      <c r="J10" s="1119"/>
      <c r="K10" s="267">
        <v>80471</v>
      </c>
      <c r="L10" s="268">
        <v>3385</v>
      </c>
      <c r="M10" s="269">
        <v>5215</v>
      </c>
      <c r="N10" s="270">
        <v>-35.1</v>
      </c>
    </row>
    <row r="11" spans="1:16" ht="13.5" customHeight="1" x14ac:dyDescent="0.15">
      <c r="A11" s="248"/>
      <c r="B11" s="244"/>
      <c r="C11" s="244"/>
      <c r="D11" s="244"/>
      <c r="E11" s="244"/>
      <c r="F11" s="244"/>
      <c r="G11" s="1117" t="s">
        <v>473</v>
      </c>
      <c r="H11" s="1118"/>
      <c r="I11" s="1118"/>
      <c r="J11" s="1119"/>
      <c r="K11" s="267">
        <v>287281</v>
      </c>
      <c r="L11" s="268">
        <v>12084</v>
      </c>
      <c r="M11" s="269">
        <v>7772</v>
      </c>
      <c r="N11" s="270">
        <v>55.5</v>
      </c>
    </row>
    <row r="12" spans="1:16" ht="13.5" customHeight="1" x14ac:dyDescent="0.15">
      <c r="A12" s="248"/>
      <c r="B12" s="244"/>
      <c r="C12" s="244"/>
      <c r="D12" s="244"/>
      <c r="E12" s="244"/>
      <c r="F12" s="244"/>
      <c r="G12" s="1117" t="s">
        <v>474</v>
      </c>
      <c r="H12" s="1118"/>
      <c r="I12" s="1118"/>
      <c r="J12" s="1119"/>
      <c r="K12" s="267" t="s">
        <v>475</v>
      </c>
      <c r="L12" s="268" t="s">
        <v>475</v>
      </c>
      <c r="M12" s="269">
        <v>135</v>
      </c>
      <c r="N12" s="270" t="s">
        <v>475</v>
      </c>
    </row>
    <row r="13" spans="1:16" ht="13.5" customHeight="1" x14ac:dyDescent="0.15">
      <c r="A13" s="248"/>
      <c r="B13" s="244"/>
      <c r="C13" s="244"/>
      <c r="D13" s="244"/>
      <c r="E13" s="244"/>
      <c r="F13" s="244"/>
      <c r="G13" s="1117" t="s">
        <v>476</v>
      </c>
      <c r="H13" s="1118"/>
      <c r="I13" s="1118"/>
      <c r="J13" s="1119"/>
      <c r="K13" s="267" t="s">
        <v>475</v>
      </c>
      <c r="L13" s="268" t="s">
        <v>475</v>
      </c>
      <c r="M13" s="269">
        <v>6</v>
      </c>
      <c r="N13" s="270" t="s">
        <v>475</v>
      </c>
    </row>
    <row r="14" spans="1:16" ht="13.5" customHeight="1" x14ac:dyDescent="0.15">
      <c r="A14" s="248"/>
      <c r="B14" s="244"/>
      <c r="C14" s="244"/>
      <c r="D14" s="244"/>
      <c r="E14" s="244"/>
      <c r="F14" s="244"/>
      <c r="G14" s="1117" t="s">
        <v>477</v>
      </c>
      <c r="H14" s="1118"/>
      <c r="I14" s="1118"/>
      <c r="J14" s="1119"/>
      <c r="K14" s="267">
        <v>81955</v>
      </c>
      <c r="L14" s="268">
        <v>3447</v>
      </c>
      <c r="M14" s="269">
        <v>2905</v>
      </c>
      <c r="N14" s="270">
        <v>18.7</v>
      </c>
    </row>
    <row r="15" spans="1:16" ht="13.5" customHeight="1" x14ac:dyDescent="0.15">
      <c r="A15" s="248"/>
      <c r="B15" s="244"/>
      <c r="C15" s="244"/>
      <c r="D15" s="244"/>
      <c r="E15" s="244"/>
      <c r="F15" s="244"/>
      <c r="G15" s="1117" t="s">
        <v>478</v>
      </c>
      <c r="H15" s="1118"/>
      <c r="I15" s="1118"/>
      <c r="J15" s="1119"/>
      <c r="K15" s="267">
        <v>18836</v>
      </c>
      <c r="L15" s="268">
        <v>792</v>
      </c>
      <c r="M15" s="269">
        <v>1221</v>
      </c>
      <c r="N15" s="270">
        <v>-35.1</v>
      </c>
    </row>
    <row r="16" spans="1:16" x14ac:dyDescent="0.15">
      <c r="A16" s="248"/>
      <c r="B16" s="244"/>
      <c r="C16" s="244"/>
      <c r="D16" s="244"/>
      <c r="E16" s="244"/>
      <c r="F16" s="244"/>
      <c r="G16" s="1120" t="s">
        <v>479</v>
      </c>
      <c r="H16" s="1121"/>
      <c r="I16" s="1121"/>
      <c r="J16" s="1122"/>
      <c r="K16" s="268">
        <v>-176322</v>
      </c>
      <c r="L16" s="268">
        <v>-7417</v>
      </c>
      <c r="M16" s="269">
        <v>-6578</v>
      </c>
      <c r="N16" s="270">
        <v>12.8</v>
      </c>
    </row>
    <row r="17" spans="1:16" x14ac:dyDescent="0.15">
      <c r="A17" s="248"/>
      <c r="B17" s="244"/>
      <c r="C17" s="244"/>
      <c r="D17" s="244"/>
      <c r="E17" s="244"/>
      <c r="F17" s="244"/>
      <c r="G17" s="1120" t="s">
        <v>169</v>
      </c>
      <c r="H17" s="1121"/>
      <c r="I17" s="1121"/>
      <c r="J17" s="1122"/>
      <c r="K17" s="268">
        <v>1827420</v>
      </c>
      <c r="L17" s="268">
        <v>76866</v>
      </c>
      <c r="M17" s="269">
        <v>69416</v>
      </c>
      <c r="N17" s="270">
        <v>10.7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2" t="s">
        <v>484</v>
      </c>
      <c r="H21" s="1113"/>
      <c r="I21" s="1113"/>
      <c r="J21" s="1114"/>
      <c r="K21" s="280">
        <v>6.94</v>
      </c>
      <c r="L21" s="281">
        <v>6.74</v>
      </c>
      <c r="M21" s="282">
        <v>0.2</v>
      </c>
      <c r="N21" s="249"/>
      <c r="O21" s="283"/>
      <c r="P21" s="279"/>
    </row>
    <row r="22" spans="1:16" s="284" customFormat="1" x14ac:dyDescent="0.15">
      <c r="A22" s="279"/>
      <c r="B22" s="249"/>
      <c r="C22" s="249"/>
      <c r="D22" s="249"/>
      <c r="E22" s="249"/>
      <c r="F22" s="249"/>
      <c r="G22" s="1112" t="s">
        <v>485</v>
      </c>
      <c r="H22" s="1113"/>
      <c r="I22" s="1113"/>
      <c r="J22" s="1114"/>
      <c r="K22" s="285">
        <v>94.7</v>
      </c>
      <c r="L22" s="286">
        <v>96.7</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5" t="s">
        <v>466</v>
      </c>
      <c r="L30" s="254"/>
      <c r="M30" s="255" t="s">
        <v>467</v>
      </c>
      <c r="N30" s="256"/>
    </row>
    <row r="31" spans="1:16" x14ac:dyDescent="0.15">
      <c r="A31" s="248"/>
      <c r="B31" s="244"/>
      <c r="C31" s="244"/>
      <c r="D31" s="244"/>
      <c r="E31" s="244"/>
      <c r="F31" s="244"/>
      <c r="G31" s="257"/>
      <c r="H31" s="258"/>
      <c r="I31" s="258"/>
      <c r="J31" s="259"/>
      <c r="K31" s="1116"/>
      <c r="L31" s="260" t="s">
        <v>468</v>
      </c>
      <c r="M31" s="261" t="s">
        <v>469</v>
      </c>
      <c r="N31" s="262" t="s">
        <v>470</v>
      </c>
    </row>
    <row r="32" spans="1:16" ht="27" customHeight="1" x14ac:dyDescent="0.15">
      <c r="A32" s="248"/>
      <c r="B32" s="244"/>
      <c r="C32" s="244"/>
      <c r="D32" s="244"/>
      <c r="E32" s="244"/>
      <c r="F32" s="244"/>
      <c r="G32" s="1128" t="s">
        <v>489</v>
      </c>
      <c r="H32" s="1129"/>
      <c r="I32" s="1129"/>
      <c r="J32" s="1130"/>
      <c r="K32" s="294">
        <v>544425</v>
      </c>
      <c r="L32" s="294">
        <v>22900</v>
      </c>
      <c r="M32" s="295">
        <v>33867</v>
      </c>
      <c r="N32" s="296">
        <v>-32.4</v>
      </c>
    </row>
    <row r="33" spans="1:16" ht="13.5" customHeight="1" x14ac:dyDescent="0.15">
      <c r="A33" s="248"/>
      <c r="B33" s="244"/>
      <c r="C33" s="244"/>
      <c r="D33" s="244"/>
      <c r="E33" s="244"/>
      <c r="F33" s="244"/>
      <c r="G33" s="1128" t="s">
        <v>490</v>
      </c>
      <c r="H33" s="1129"/>
      <c r="I33" s="1129"/>
      <c r="J33" s="1130"/>
      <c r="K33" s="294" t="s">
        <v>475</v>
      </c>
      <c r="L33" s="294" t="s">
        <v>475</v>
      </c>
      <c r="M33" s="295" t="s">
        <v>475</v>
      </c>
      <c r="N33" s="296" t="s">
        <v>475</v>
      </c>
    </row>
    <row r="34" spans="1:16" ht="27" customHeight="1" x14ac:dyDescent="0.15">
      <c r="A34" s="248"/>
      <c r="B34" s="244"/>
      <c r="C34" s="244"/>
      <c r="D34" s="244"/>
      <c r="E34" s="244"/>
      <c r="F34" s="244"/>
      <c r="G34" s="1128" t="s">
        <v>491</v>
      </c>
      <c r="H34" s="1129"/>
      <c r="I34" s="1129"/>
      <c r="J34" s="1130"/>
      <c r="K34" s="294" t="s">
        <v>475</v>
      </c>
      <c r="L34" s="294" t="s">
        <v>475</v>
      </c>
      <c r="M34" s="295">
        <v>5</v>
      </c>
      <c r="N34" s="296" t="s">
        <v>475</v>
      </c>
    </row>
    <row r="35" spans="1:16" ht="27" customHeight="1" x14ac:dyDescent="0.15">
      <c r="A35" s="248"/>
      <c r="B35" s="244"/>
      <c r="C35" s="244"/>
      <c r="D35" s="244"/>
      <c r="E35" s="244"/>
      <c r="F35" s="244"/>
      <c r="G35" s="1128" t="s">
        <v>492</v>
      </c>
      <c r="H35" s="1129"/>
      <c r="I35" s="1129"/>
      <c r="J35" s="1130"/>
      <c r="K35" s="294">
        <v>188841</v>
      </c>
      <c r="L35" s="294">
        <v>7943</v>
      </c>
      <c r="M35" s="295">
        <v>10553</v>
      </c>
      <c r="N35" s="296">
        <v>-24.7</v>
      </c>
    </row>
    <row r="36" spans="1:16" ht="27" customHeight="1" x14ac:dyDescent="0.15">
      <c r="A36" s="248"/>
      <c r="B36" s="244"/>
      <c r="C36" s="244"/>
      <c r="D36" s="244"/>
      <c r="E36" s="244"/>
      <c r="F36" s="244"/>
      <c r="G36" s="1128" t="s">
        <v>493</v>
      </c>
      <c r="H36" s="1129"/>
      <c r="I36" s="1129"/>
      <c r="J36" s="1130"/>
      <c r="K36" s="294">
        <v>272295</v>
      </c>
      <c r="L36" s="294">
        <v>11453</v>
      </c>
      <c r="M36" s="295">
        <v>2741</v>
      </c>
      <c r="N36" s="296">
        <v>317.8</v>
      </c>
    </row>
    <row r="37" spans="1:16" ht="13.5" customHeight="1" x14ac:dyDescent="0.15">
      <c r="A37" s="248"/>
      <c r="B37" s="244"/>
      <c r="C37" s="244"/>
      <c r="D37" s="244"/>
      <c r="E37" s="244"/>
      <c r="F37" s="244"/>
      <c r="G37" s="1128" t="s">
        <v>494</v>
      </c>
      <c r="H37" s="1129"/>
      <c r="I37" s="1129"/>
      <c r="J37" s="1130"/>
      <c r="K37" s="294" t="s">
        <v>475</v>
      </c>
      <c r="L37" s="294" t="s">
        <v>475</v>
      </c>
      <c r="M37" s="295">
        <v>1442</v>
      </c>
      <c r="N37" s="296" t="s">
        <v>475</v>
      </c>
    </row>
    <row r="38" spans="1:16" ht="27" customHeight="1" x14ac:dyDescent="0.15">
      <c r="A38" s="248"/>
      <c r="B38" s="244"/>
      <c r="C38" s="244"/>
      <c r="D38" s="244"/>
      <c r="E38" s="244"/>
      <c r="F38" s="244"/>
      <c r="G38" s="1131" t="s">
        <v>495</v>
      </c>
      <c r="H38" s="1132"/>
      <c r="I38" s="1132"/>
      <c r="J38" s="1133"/>
      <c r="K38" s="297" t="s">
        <v>475</v>
      </c>
      <c r="L38" s="297" t="s">
        <v>475</v>
      </c>
      <c r="M38" s="298">
        <v>2</v>
      </c>
      <c r="N38" s="299" t="s">
        <v>475</v>
      </c>
      <c r="O38" s="293"/>
    </row>
    <row r="39" spans="1:16" x14ac:dyDescent="0.15">
      <c r="A39" s="248"/>
      <c r="B39" s="244"/>
      <c r="C39" s="244"/>
      <c r="D39" s="244"/>
      <c r="E39" s="244"/>
      <c r="F39" s="244"/>
      <c r="G39" s="1131" t="s">
        <v>496</v>
      </c>
      <c r="H39" s="1132"/>
      <c r="I39" s="1132"/>
      <c r="J39" s="1133"/>
      <c r="K39" s="300">
        <v>-151371</v>
      </c>
      <c r="L39" s="300">
        <v>-6367</v>
      </c>
      <c r="M39" s="301">
        <v>-3178</v>
      </c>
      <c r="N39" s="302">
        <v>100.3</v>
      </c>
      <c r="O39" s="293"/>
    </row>
    <row r="40" spans="1:16" ht="27" customHeight="1" x14ac:dyDescent="0.15">
      <c r="A40" s="248"/>
      <c r="B40" s="244"/>
      <c r="C40" s="244"/>
      <c r="D40" s="244"/>
      <c r="E40" s="244"/>
      <c r="F40" s="244"/>
      <c r="G40" s="1128" t="s">
        <v>497</v>
      </c>
      <c r="H40" s="1129"/>
      <c r="I40" s="1129"/>
      <c r="J40" s="1130"/>
      <c r="K40" s="300">
        <v>-693649</v>
      </c>
      <c r="L40" s="300">
        <v>-29177</v>
      </c>
      <c r="M40" s="301">
        <v>-30469</v>
      </c>
      <c r="N40" s="302">
        <v>-4.2</v>
      </c>
      <c r="O40" s="293"/>
    </row>
    <row r="41" spans="1:16" x14ac:dyDescent="0.15">
      <c r="A41" s="248"/>
      <c r="B41" s="244"/>
      <c r="C41" s="244"/>
      <c r="D41" s="244"/>
      <c r="E41" s="244"/>
      <c r="F41" s="244"/>
      <c r="G41" s="1134" t="s">
        <v>280</v>
      </c>
      <c r="H41" s="1135"/>
      <c r="I41" s="1135"/>
      <c r="J41" s="1136"/>
      <c r="K41" s="294">
        <v>160541</v>
      </c>
      <c r="L41" s="300">
        <v>6753</v>
      </c>
      <c r="M41" s="301">
        <v>14963</v>
      </c>
      <c r="N41" s="302">
        <v>-54.9</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3" t="s">
        <v>466</v>
      </c>
      <c r="J49" s="1125" t="s">
        <v>501</v>
      </c>
      <c r="K49" s="1126"/>
      <c r="L49" s="1126"/>
      <c r="M49" s="1126"/>
      <c r="N49" s="1127"/>
    </row>
    <row r="50" spans="1:14" x14ac:dyDescent="0.15">
      <c r="A50" s="248"/>
      <c r="B50" s="244"/>
      <c r="C50" s="244"/>
      <c r="D50" s="244"/>
      <c r="E50" s="244"/>
      <c r="F50" s="244"/>
      <c r="G50" s="312"/>
      <c r="H50" s="313"/>
      <c r="I50" s="1124"/>
      <c r="J50" s="314" t="s">
        <v>502</v>
      </c>
      <c r="K50" s="315" t="s">
        <v>503</v>
      </c>
      <c r="L50" s="316" t="s">
        <v>504</v>
      </c>
      <c r="M50" s="317" t="s">
        <v>505</v>
      </c>
      <c r="N50" s="318" t="s">
        <v>506</v>
      </c>
    </row>
    <row r="51" spans="1:14" x14ac:dyDescent="0.15">
      <c r="A51" s="248"/>
      <c r="B51" s="244"/>
      <c r="C51" s="244"/>
      <c r="D51" s="244"/>
      <c r="E51" s="244"/>
      <c r="F51" s="244"/>
      <c r="G51" s="310" t="s">
        <v>507</v>
      </c>
      <c r="H51" s="311"/>
      <c r="I51" s="319">
        <v>460370</v>
      </c>
      <c r="J51" s="320">
        <v>19643</v>
      </c>
      <c r="K51" s="321">
        <v>67.599999999999994</v>
      </c>
      <c r="L51" s="322">
        <v>47258</v>
      </c>
      <c r="M51" s="323">
        <v>34.5</v>
      </c>
      <c r="N51" s="324">
        <v>33.1</v>
      </c>
    </row>
    <row r="52" spans="1:14" x14ac:dyDescent="0.15">
      <c r="A52" s="248"/>
      <c r="B52" s="244"/>
      <c r="C52" s="244"/>
      <c r="D52" s="244"/>
      <c r="E52" s="244"/>
      <c r="F52" s="244"/>
      <c r="G52" s="325"/>
      <c r="H52" s="326" t="s">
        <v>508</v>
      </c>
      <c r="I52" s="327">
        <v>310198</v>
      </c>
      <c r="J52" s="328">
        <v>13235</v>
      </c>
      <c r="K52" s="329">
        <v>46.9</v>
      </c>
      <c r="L52" s="330">
        <v>27842</v>
      </c>
      <c r="M52" s="331">
        <v>35.9</v>
      </c>
      <c r="N52" s="332">
        <v>11</v>
      </c>
    </row>
    <row r="53" spans="1:14" x14ac:dyDescent="0.15">
      <c r="A53" s="248"/>
      <c r="B53" s="244"/>
      <c r="C53" s="244"/>
      <c r="D53" s="244"/>
      <c r="E53" s="244"/>
      <c r="F53" s="244"/>
      <c r="G53" s="310" t="s">
        <v>509</v>
      </c>
      <c r="H53" s="311"/>
      <c r="I53" s="319">
        <v>529669</v>
      </c>
      <c r="J53" s="320">
        <v>22672</v>
      </c>
      <c r="K53" s="321">
        <v>15.4</v>
      </c>
      <c r="L53" s="322">
        <v>49426</v>
      </c>
      <c r="M53" s="323">
        <v>4.5999999999999996</v>
      </c>
      <c r="N53" s="324">
        <v>10.8</v>
      </c>
    </row>
    <row r="54" spans="1:14" x14ac:dyDescent="0.15">
      <c r="A54" s="248"/>
      <c r="B54" s="244"/>
      <c r="C54" s="244"/>
      <c r="D54" s="244"/>
      <c r="E54" s="244"/>
      <c r="F54" s="244"/>
      <c r="G54" s="325"/>
      <c r="H54" s="326" t="s">
        <v>508</v>
      </c>
      <c r="I54" s="327">
        <v>474446</v>
      </c>
      <c r="J54" s="328">
        <v>20308</v>
      </c>
      <c r="K54" s="329">
        <v>53.4</v>
      </c>
      <c r="L54" s="330">
        <v>26568</v>
      </c>
      <c r="M54" s="331">
        <v>-4.5999999999999996</v>
      </c>
      <c r="N54" s="332">
        <v>58</v>
      </c>
    </row>
    <row r="55" spans="1:14" x14ac:dyDescent="0.15">
      <c r="A55" s="248"/>
      <c r="B55" s="244"/>
      <c r="C55" s="244"/>
      <c r="D55" s="244"/>
      <c r="E55" s="244"/>
      <c r="F55" s="244"/>
      <c r="G55" s="310" t="s">
        <v>510</v>
      </c>
      <c r="H55" s="311"/>
      <c r="I55" s="319">
        <v>530320</v>
      </c>
      <c r="J55" s="320">
        <v>22460</v>
      </c>
      <c r="K55" s="321">
        <v>-0.9</v>
      </c>
      <c r="L55" s="322">
        <v>42839</v>
      </c>
      <c r="M55" s="323">
        <v>-13.3</v>
      </c>
      <c r="N55" s="324">
        <v>12.4</v>
      </c>
    </row>
    <row r="56" spans="1:14" x14ac:dyDescent="0.15">
      <c r="A56" s="248"/>
      <c r="B56" s="244"/>
      <c r="C56" s="244"/>
      <c r="D56" s="244"/>
      <c r="E56" s="244"/>
      <c r="F56" s="244"/>
      <c r="G56" s="325"/>
      <c r="H56" s="326" t="s">
        <v>508</v>
      </c>
      <c r="I56" s="327">
        <v>178575</v>
      </c>
      <c r="J56" s="328">
        <v>7563</v>
      </c>
      <c r="K56" s="329">
        <v>-62.8</v>
      </c>
      <c r="L56" s="330">
        <v>22027</v>
      </c>
      <c r="M56" s="331">
        <v>-17.100000000000001</v>
      </c>
      <c r="N56" s="332">
        <v>-45.7</v>
      </c>
    </row>
    <row r="57" spans="1:14" x14ac:dyDescent="0.15">
      <c r="A57" s="248"/>
      <c r="B57" s="244"/>
      <c r="C57" s="244"/>
      <c r="D57" s="244"/>
      <c r="E57" s="244"/>
      <c r="F57" s="244"/>
      <c r="G57" s="310" t="s">
        <v>511</v>
      </c>
      <c r="H57" s="311"/>
      <c r="I57" s="319">
        <v>528740</v>
      </c>
      <c r="J57" s="320">
        <v>22335</v>
      </c>
      <c r="K57" s="321">
        <v>-0.6</v>
      </c>
      <c r="L57" s="322">
        <v>46819</v>
      </c>
      <c r="M57" s="323">
        <v>9.3000000000000007</v>
      </c>
      <c r="N57" s="324">
        <v>-9.9</v>
      </c>
    </row>
    <row r="58" spans="1:14" x14ac:dyDescent="0.15">
      <c r="A58" s="248"/>
      <c r="B58" s="244"/>
      <c r="C58" s="244"/>
      <c r="D58" s="244"/>
      <c r="E58" s="244"/>
      <c r="F58" s="244"/>
      <c r="G58" s="325"/>
      <c r="H58" s="326" t="s">
        <v>508</v>
      </c>
      <c r="I58" s="327">
        <v>260500</v>
      </c>
      <c r="J58" s="328">
        <v>11004</v>
      </c>
      <c r="K58" s="329">
        <v>45.5</v>
      </c>
      <c r="L58" s="330">
        <v>24121</v>
      </c>
      <c r="M58" s="331">
        <v>9.5</v>
      </c>
      <c r="N58" s="332">
        <v>36</v>
      </c>
    </row>
    <row r="59" spans="1:14" x14ac:dyDescent="0.15">
      <c r="A59" s="248"/>
      <c r="B59" s="244"/>
      <c r="C59" s="244"/>
      <c r="D59" s="244"/>
      <c r="E59" s="244"/>
      <c r="F59" s="244"/>
      <c r="G59" s="310" t="s">
        <v>512</v>
      </c>
      <c r="H59" s="311"/>
      <c r="I59" s="319">
        <v>1031277</v>
      </c>
      <c r="J59" s="320">
        <v>43378</v>
      </c>
      <c r="K59" s="321">
        <v>94.2</v>
      </c>
      <c r="L59" s="322">
        <v>53270</v>
      </c>
      <c r="M59" s="323">
        <v>13.8</v>
      </c>
      <c r="N59" s="324">
        <v>80.400000000000006</v>
      </c>
    </row>
    <row r="60" spans="1:14" x14ac:dyDescent="0.15">
      <c r="A60" s="248"/>
      <c r="B60" s="244"/>
      <c r="C60" s="244"/>
      <c r="D60" s="244"/>
      <c r="E60" s="244"/>
      <c r="F60" s="244"/>
      <c r="G60" s="325"/>
      <c r="H60" s="326" t="s">
        <v>508</v>
      </c>
      <c r="I60" s="333">
        <v>622924</v>
      </c>
      <c r="J60" s="328">
        <v>26202</v>
      </c>
      <c r="K60" s="329">
        <v>138.1</v>
      </c>
      <c r="L60" s="330">
        <v>24316</v>
      </c>
      <c r="M60" s="331">
        <v>0.8</v>
      </c>
      <c r="N60" s="332">
        <v>137.30000000000001</v>
      </c>
    </row>
    <row r="61" spans="1:14" x14ac:dyDescent="0.15">
      <c r="A61" s="248"/>
      <c r="B61" s="244"/>
      <c r="C61" s="244"/>
      <c r="D61" s="244"/>
      <c r="E61" s="244"/>
      <c r="F61" s="244"/>
      <c r="G61" s="310" t="s">
        <v>513</v>
      </c>
      <c r="H61" s="334"/>
      <c r="I61" s="335">
        <v>616075</v>
      </c>
      <c r="J61" s="336">
        <v>26098</v>
      </c>
      <c r="K61" s="337">
        <v>35.1</v>
      </c>
      <c r="L61" s="338">
        <v>47922</v>
      </c>
      <c r="M61" s="339">
        <v>9.8000000000000007</v>
      </c>
      <c r="N61" s="324">
        <v>25.3</v>
      </c>
    </row>
    <row r="62" spans="1:14" x14ac:dyDescent="0.15">
      <c r="A62" s="248"/>
      <c r="B62" s="244"/>
      <c r="C62" s="244"/>
      <c r="D62" s="244"/>
      <c r="E62" s="244"/>
      <c r="F62" s="244"/>
      <c r="G62" s="325"/>
      <c r="H62" s="326" t="s">
        <v>508</v>
      </c>
      <c r="I62" s="327">
        <v>369329</v>
      </c>
      <c r="J62" s="328">
        <v>15662</v>
      </c>
      <c r="K62" s="329">
        <v>44.2</v>
      </c>
      <c r="L62" s="330">
        <v>24975</v>
      </c>
      <c r="M62" s="331">
        <v>4.9000000000000004</v>
      </c>
      <c r="N62" s="332">
        <v>39.299999999999997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7" t="s">
        <v>3</v>
      </c>
      <c r="D47" s="1137"/>
      <c r="E47" s="1138"/>
      <c r="F47" s="11">
        <v>21.47</v>
      </c>
      <c r="G47" s="12">
        <v>27.27</v>
      </c>
      <c r="H47" s="12">
        <v>30.92</v>
      </c>
      <c r="I47" s="12">
        <v>34.619999999999997</v>
      </c>
      <c r="J47" s="13">
        <v>36.04</v>
      </c>
    </row>
    <row r="48" spans="2:10" ht="57.75" customHeight="1" x14ac:dyDescent="0.15">
      <c r="B48" s="14"/>
      <c r="C48" s="1139" t="s">
        <v>4</v>
      </c>
      <c r="D48" s="1139"/>
      <c r="E48" s="1140"/>
      <c r="F48" s="15">
        <v>4.55</v>
      </c>
      <c r="G48" s="16">
        <v>5.32</v>
      </c>
      <c r="H48" s="16">
        <v>6.82</v>
      </c>
      <c r="I48" s="16">
        <v>8.6300000000000008</v>
      </c>
      <c r="J48" s="17">
        <v>8.89</v>
      </c>
    </row>
    <row r="49" spans="2:10" ht="57.75" customHeight="1" thickBot="1" x14ac:dyDescent="0.2">
      <c r="B49" s="18"/>
      <c r="C49" s="1141" t="s">
        <v>5</v>
      </c>
      <c r="D49" s="1141"/>
      <c r="E49" s="1142"/>
      <c r="F49" s="19">
        <v>4.83</v>
      </c>
      <c r="G49" s="20">
        <v>4.59</v>
      </c>
      <c r="H49" s="20">
        <v>1.22</v>
      </c>
      <c r="I49" s="20">
        <v>1.79</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49" t="s">
        <v>521</v>
      </c>
      <c r="D34" s="1149"/>
      <c r="E34" s="1150"/>
      <c r="F34" s="32">
        <v>14.37</v>
      </c>
      <c r="G34" s="33">
        <v>14.7</v>
      </c>
      <c r="H34" s="33">
        <v>0</v>
      </c>
      <c r="I34" s="33">
        <v>17.579999999999998</v>
      </c>
      <c r="J34" s="34">
        <v>17.59</v>
      </c>
      <c r="K34" s="22"/>
      <c r="L34" s="22"/>
      <c r="M34" s="22"/>
      <c r="N34" s="22"/>
      <c r="O34" s="22"/>
      <c r="P34" s="22"/>
    </row>
    <row r="35" spans="1:16" ht="39" customHeight="1" x14ac:dyDescent="0.15">
      <c r="A35" s="22"/>
      <c r="B35" s="35"/>
      <c r="C35" s="1143" t="s">
        <v>522</v>
      </c>
      <c r="D35" s="1144"/>
      <c r="E35" s="1145"/>
      <c r="F35" s="36">
        <v>4.55</v>
      </c>
      <c r="G35" s="37">
        <v>5.32</v>
      </c>
      <c r="H35" s="37">
        <v>6.82</v>
      </c>
      <c r="I35" s="37">
        <v>8.6300000000000008</v>
      </c>
      <c r="J35" s="38">
        <v>8.89</v>
      </c>
      <c r="K35" s="22"/>
      <c r="L35" s="22"/>
      <c r="M35" s="22"/>
      <c r="N35" s="22"/>
      <c r="O35" s="22"/>
      <c r="P35" s="22"/>
    </row>
    <row r="36" spans="1:16" ht="39" customHeight="1" x14ac:dyDescent="0.15">
      <c r="A36" s="22"/>
      <c r="B36" s="35"/>
      <c r="C36" s="1143" t="s">
        <v>523</v>
      </c>
      <c r="D36" s="1144"/>
      <c r="E36" s="1145"/>
      <c r="F36" s="36">
        <v>0.22</v>
      </c>
      <c r="G36" s="37">
        <v>0.24</v>
      </c>
      <c r="H36" s="37">
        <v>1.1100000000000001</v>
      </c>
      <c r="I36" s="37">
        <v>1.1000000000000001</v>
      </c>
      <c r="J36" s="38">
        <v>7.22</v>
      </c>
      <c r="K36" s="22"/>
      <c r="L36" s="22"/>
      <c r="M36" s="22"/>
      <c r="N36" s="22"/>
      <c r="O36" s="22"/>
      <c r="P36" s="22"/>
    </row>
    <row r="37" spans="1:16" ht="39" customHeight="1" x14ac:dyDescent="0.15">
      <c r="A37" s="22"/>
      <c r="B37" s="35"/>
      <c r="C37" s="1143" t="s">
        <v>524</v>
      </c>
      <c r="D37" s="1144"/>
      <c r="E37" s="1145"/>
      <c r="F37" s="36">
        <v>1.93</v>
      </c>
      <c r="G37" s="37">
        <v>2.63</v>
      </c>
      <c r="H37" s="37">
        <v>2.2000000000000002</v>
      </c>
      <c r="I37" s="37">
        <v>3.25</v>
      </c>
      <c r="J37" s="38">
        <v>3.4</v>
      </c>
      <c r="K37" s="22"/>
      <c r="L37" s="22"/>
      <c r="M37" s="22"/>
      <c r="N37" s="22"/>
      <c r="O37" s="22"/>
      <c r="P37" s="22"/>
    </row>
    <row r="38" spans="1:16" ht="39" customHeight="1" x14ac:dyDescent="0.15">
      <c r="A38" s="22"/>
      <c r="B38" s="35"/>
      <c r="C38" s="1143" t="s">
        <v>525</v>
      </c>
      <c r="D38" s="1144"/>
      <c r="E38" s="1145"/>
      <c r="F38" s="36">
        <v>0.95</v>
      </c>
      <c r="G38" s="37">
        <v>0.91</v>
      </c>
      <c r="H38" s="37">
        <v>1.1299999999999999</v>
      </c>
      <c r="I38" s="37">
        <v>1.19</v>
      </c>
      <c r="J38" s="38">
        <v>1.06</v>
      </c>
      <c r="K38" s="22"/>
      <c r="L38" s="22"/>
      <c r="M38" s="22"/>
      <c r="N38" s="22"/>
      <c r="O38" s="22"/>
      <c r="P38" s="22"/>
    </row>
    <row r="39" spans="1:16" ht="39" customHeight="1" x14ac:dyDescent="0.15">
      <c r="A39" s="22"/>
      <c r="B39" s="35"/>
      <c r="C39" s="1143" t="s">
        <v>526</v>
      </c>
      <c r="D39" s="1144"/>
      <c r="E39" s="1145"/>
      <c r="F39" s="36">
        <v>0.03</v>
      </c>
      <c r="G39" s="37">
        <v>0.12</v>
      </c>
      <c r="H39" s="37">
        <v>0.13</v>
      </c>
      <c r="I39" s="37">
        <v>0.05</v>
      </c>
      <c r="J39" s="38">
        <v>7.0000000000000007E-2</v>
      </c>
      <c r="K39" s="22"/>
      <c r="L39" s="22"/>
      <c r="M39" s="22"/>
      <c r="N39" s="22"/>
      <c r="O39" s="22"/>
      <c r="P39" s="22"/>
    </row>
    <row r="40" spans="1:16" ht="39" customHeight="1" x14ac:dyDescent="0.15">
      <c r="A40" s="22"/>
      <c r="B40" s="35"/>
      <c r="C40" s="1143" t="s">
        <v>527</v>
      </c>
      <c r="D40" s="1144"/>
      <c r="E40" s="1145"/>
      <c r="F40" s="36">
        <v>0.02</v>
      </c>
      <c r="G40" s="37">
        <v>0.01</v>
      </c>
      <c r="H40" s="37">
        <v>0.01</v>
      </c>
      <c r="I40" s="37">
        <v>0.02</v>
      </c>
      <c r="J40" s="38">
        <v>0.02</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528</v>
      </c>
      <c r="D42" s="1144"/>
      <c r="E42" s="1145"/>
      <c r="F42" s="36" t="s">
        <v>475</v>
      </c>
      <c r="G42" s="37" t="s">
        <v>475</v>
      </c>
      <c r="H42" s="37" t="s">
        <v>475</v>
      </c>
      <c r="I42" s="37" t="s">
        <v>475</v>
      </c>
      <c r="J42" s="38" t="s">
        <v>475</v>
      </c>
      <c r="K42" s="22"/>
      <c r="L42" s="22"/>
      <c r="M42" s="22"/>
      <c r="N42" s="22"/>
      <c r="O42" s="22"/>
      <c r="P42" s="22"/>
    </row>
    <row r="43" spans="1:16" ht="39" customHeight="1" thickBot="1" x14ac:dyDescent="0.2">
      <c r="A43" s="22"/>
      <c r="B43" s="40"/>
      <c r="C43" s="1146" t="s">
        <v>529</v>
      </c>
      <c r="D43" s="1147"/>
      <c r="E43" s="1148"/>
      <c r="F43" s="41">
        <v>0.02</v>
      </c>
      <c r="G43" s="42">
        <v>0</v>
      </c>
      <c r="H43" s="42" t="s">
        <v>475</v>
      </c>
      <c r="I43" s="42" t="s">
        <v>475</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590</v>
      </c>
      <c r="L45" s="60">
        <v>554</v>
      </c>
      <c r="M45" s="60">
        <v>574</v>
      </c>
      <c r="N45" s="60">
        <v>559</v>
      </c>
      <c r="O45" s="61">
        <v>544</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x14ac:dyDescent="0.15">
      <c r="A48" s="48"/>
      <c r="B48" s="1161"/>
      <c r="C48" s="1162"/>
      <c r="D48" s="62"/>
      <c r="E48" s="1153" t="s">
        <v>14</v>
      </c>
      <c r="F48" s="1153"/>
      <c r="G48" s="1153"/>
      <c r="H48" s="1153"/>
      <c r="I48" s="1153"/>
      <c r="J48" s="1154"/>
      <c r="K48" s="63">
        <v>162</v>
      </c>
      <c r="L48" s="64">
        <v>146</v>
      </c>
      <c r="M48" s="64">
        <v>141</v>
      </c>
      <c r="N48" s="64">
        <v>104</v>
      </c>
      <c r="O48" s="65">
        <v>189</v>
      </c>
      <c r="P48" s="48"/>
      <c r="Q48" s="48"/>
      <c r="R48" s="48"/>
      <c r="S48" s="48"/>
      <c r="T48" s="48"/>
      <c r="U48" s="48"/>
    </row>
    <row r="49" spans="1:21" ht="30.75" customHeight="1" x14ac:dyDescent="0.15">
      <c r="A49" s="48"/>
      <c r="B49" s="1161"/>
      <c r="C49" s="1162"/>
      <c r="D49" s="62"/>
      <c r="E49" s="1153" t="s">
        <v>15</v>
      </c>
      <c r="F49" s="1153"/>
      <c r="G49" s="1153"/>
      <c r="H49" s="1153"/>
      <c r="I49" s="1153"/>
      <c r="J49" s="1154"/>
      <c r="K49" s="63">
        <v>401</v>
      </c>
      <c r="L49" s="64">
        <v>380</v>
      </c>
      <c r="M49" s="64">
        <v>309</v>
      </c>
      <c r="N49" s="64">
        <v>266</v>
      </c>
      <c r="O49" s="65">
        <v>272</v>
      </c>
      <c r="P49" s="48"/>
      <c r="Q49" s="48"/>
      <c r="R49" s="48"/>
      <c r="S49" s="48"/>
      <c r="T49" s="48"/>
      <c r="U49" s="48"/>
    </row>
    <row r="50" spans="1:21" ht="30.75" customHeight="1" x14ac:dyDescent="0.15">
      <c r="A50" s="48"/>
      <c r="B50" s="1161"/>
      <c r="C50" s="1162"/>
      <c r="D50" s="62"/>
      <c r="E50" s="1153" t="s">
        <v>16</v>
      </c>
      <c r="F50" s="1153"/>
      <c r="G50" s="1153"/>
      <c r="H50" s="1153"/>
      <c r="I50" s="1153"/>
      <c r="J50" s="1154"/>
      <c r="K50" s="63" t="s">
        <v>475</v>
      </c>
      <c r="L50" s="64" t="s">
        <v>475</v>
      </c>
      <c r="M50" s="64" t="s">
        <v>475</v>
      </c>
      <c r="N50" s="64" t="s">
        <v>475</v>
      </c>
      <c r="O50" s="65" t="s">
        <v>475</v>
      </c>
      <c r="P50" s="48"/>
      <c r="Q50" s="48"/>
      <c r="R50" s="48"/>
      <c r="S50" s="48"/>
      <c r="T50" s="48"/>
      <c r="U50" s="48"/>
    </row>
    <row r="51" spans="1:21" ht="30.75" customHeight="1" x14ac:dyDescent="0.15">
      <c r="A51" s="48"/>
      <c r="B51" s="1163"/>
      <c r="C51" s="1164"/>
      <c r="D51" s="66"/>
      <c r="E51" s="1153" t="s">
        <v>17</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914</v>
      </c>
      <c r="L52" s="64">
        <v>915</v>
      </c>
      <c r="M52" s="64">
        <v>805</v>
      </c>
      <c r="N52" s="64">
        <v>824</v>
      </c>
      <c r="O52" s="65">
        <v>845</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239</v>
      </c>
      <c r="L53" s="69">
        <v>165</v>
      </c>
      <c r="M53" s="69">
        <v>219</v>
      </c>
      <c r="N53" s="69">
        <v>105</v>
      </c>
      <c r="O53" s="70">
        <v>160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赤間　良太</cp:lastModifiedBy>
  <cp:lastPrinted>2015-04-21T05:24:56Z</cp:lastPrinted>
  <dcterms:created xsi:type="dcterms:W3CDTF">2015-02-17T06:02:41Z</dcterms:created>
  <dcterms:modified xsi:type="dcterms:W3CDTF">2015-05-06T07:37:37Z</dcterms:modified>
</cp:coreProperties>
</file>