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002-企画財政課\財政係\116　財政情報開示関連\平成26年度情報\"/>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<sst xmlns="http://schemas.openxmlformats.org/spreadsheetml/2006/main" count="1037" uniqueCount="538">
  <si>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</si>
  <si>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</si>
  <si>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</si>
  <si>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</si>
  <si>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</si>
  <si>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</si>
  <si>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</si>
  <si>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</si>
  <si>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</si>
  <si>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</si>
  <si>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</si>
  <si>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</si>
  <si>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</si>
  <si>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</si>
  <si>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</si>
  <si>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</si>
  <si>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</si>
  <si>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</si>
  <si>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</si>
  <si>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</si>
  <si>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</si>
  <si>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</si>
  <si>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</si>
  <si>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</si>
  <si>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</si>
  <si>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</si>
  <si>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</si>
  <si>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</si>
  <si>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</si>
  <si>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</si>
  <si>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</si>
  <si>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</si>
  <si>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</si>
  <si>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</si>
  <si>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</si>
  <si>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</si>
  <si>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</si>
  <si>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</si>
  <si>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</si>
  <si>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</si>
  <si>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</si>
  <si>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</si>
  <si>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</si>
  <si>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</si>
  <si>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</si>
  <si>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</si>
  <si>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</si>
  <si>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</si>
  <si>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</si>
  <si>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</si>
  <si>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</si>
  <si>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</si>
  <si>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</si>
  <si>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</si>
  <si>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</si>
  <si>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</si>
  <si>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</si>
  <si>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</si>
  <si>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</si>
  <si>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</si>
  <si>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</si>
  <si>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</si>
  <si>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</si>
  <si>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</si>
  <si>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</si>
  <si>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</si>
  <si>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</si>
  <si>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</si>
  <si>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</si>
  <si>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</si>
  <si>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</si>
  <si>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</si>
  <si>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</si>
  <si>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</si>
  <si>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</si>
  <si>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</si>
  <si>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</si>
  <si>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</si>
  <si>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</si>
  <si>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</si>
  <si>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</si>
  <si>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</si>
  <si>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</si>
  <si>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</si>
  <si>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</si>
  <si>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</si>
  <si>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</si>
  <si>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</si>
  <si>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</si>
  <si>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</si>
  <si>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</si>
  <si>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</si>
  <si>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</si>
  <si>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</si>
  <si>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</si>
  <si>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</si>
  <si>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</si>
  <si>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</si>
  <si>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</si>
  <si>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</si>
  <si>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</si>
  <si>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</si>
  <si>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</si>
  <si>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</si>
  <si>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</si>
  <si>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</si>
  <si>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</si>
  <si>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</si>
  <si>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</si>
  <si>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</si>
  <si>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</si>
  <si>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</si>
  <si>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</si>
  <si>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</si>
  <si>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</si>
  <si>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</si>
  <si>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</si>
  <si>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</si>
  <si>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</si>
  <si>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</si>
  <si>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</si>
  <si>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</si>
  <si>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</si>
  <si>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</si>
  <si>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</si>
  <si>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</si>
  <si>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</si>
  <si>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</si>
  <si>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</si>
  <si>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</si>
  <si>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</si>
  <si>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</si>
  <si>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</si>
  <si>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</si>
  <si>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</si>
  <si>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</si>
  <si>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</si>
  <si>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</si>
  <si>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</si>
  <si>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</si>
  <si>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</si>
  <si>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</si>
  <si>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</si>
  <si>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</si>
  <si>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</si>
  <si>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</si>
  <si>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</si>
  <si>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</si>
  <si>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</si>
  <si>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</si>
  <si>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</si>
  <si>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</si>
  <si>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</si>
  <si>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</si>
  <si>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</si>
  <si>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</si>
  <si>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</si>
  <si>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</si>
  <si>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</si>
  <si>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</si>
  <si>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</si>
  <si>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</si>
  <si>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</si>
  <si>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</si>
  <si>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</si>
  <si>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</si>
  <si>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</si>
  <si>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</si>
  <si>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</si>
  <si>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</si>
  <si>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</si>
  <si>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</si>
  <si>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</si>
  <si>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</si>
  <si>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</si>
  <si>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</si>
  <si>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</si>
  <si>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</si>
  <si>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</si>
  <si>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</si>
  <si>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</si>
  <si>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</si>
  <si>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</si>
  <si>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</si>
  <si>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</si>
  <si>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</si>
  <si>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</si>
  <si>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</si>
  <si>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</si>
  <si>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</si>
  <si>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</si>
  <si>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</si>
  <si>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</si>
  <si>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宮城県大河原町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</si>
  <si>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</si>
  <si>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</si>
  <si>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</si>
  <si>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</si>
  <si>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</si>
  <si>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</si>
  <si>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</si>
  <si>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</si>
  <si>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</si>
  <si>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</si>
  <si>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</si>
  <si>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</si>
  <si>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</si>
  <si>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</si>
  <si>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</si>
  <si>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</si>
  <si>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</si>
  <si>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</si>
  <si>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</si>
  <si>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</si>
  <si>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</si>
  <si>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</si>
  <si>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</si>
  <si>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</si>
  <si>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</si>
  <si>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</si>
  <si>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</si>
  <si>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</si>
  <si>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</si>
  <si>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</si>
  <si>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</si>
  <si>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</si>
  <si>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</si>
  <si>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</si>
  <si>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</si>
  <si>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</si>
  <si>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</si>
  <si>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</si>
  <si>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</si>
  <si>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</si>
  <si>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</si>
  <si>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</si>
  <si>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</si>
  <si>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</si>
  <si>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</si>
  <si>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</si>
  <si>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</si>
  <si>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</si>
  <si>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</si>
  <si>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</si>
  <si>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</si>
  <si>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</si>
  <si>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</si>
  <si>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</si>
  <si>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</si>
  <si>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</si>
  <si>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</si>
  <si>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</si>
  <si>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</si>
  <si>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</si>
  <si>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</si>
  <si>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</si>
  <si>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</si>
  <si>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</si>
  <si>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</si>
  <si>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</si>
  <si>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</si>
  <si>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</si>
  <si>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</si>
  <si>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</si>
  <si>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</si>
  <si>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</si>
  <si>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</si>
  <si>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</si>
  <si>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</si>
  <si>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</si>
  <si>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</si>
  <si>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</si>
  <si>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</si>
  <si>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</si>
  <si>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</si>
  <si>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</si>
  <si>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</si>
  <si>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</si>
  <si>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</si>
  <si>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</si>
  <si>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</si>
  <si>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</si>
  <si>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</si>
  <si>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</si>
  <si>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</si>
  <si>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</si>
  <si>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</si>
  <si>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</si>
  <si>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</si>
  <si>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</si>
  <si>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</si>
  <si>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</si>
  <si>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</si>
  <si>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</si>
  <si>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</si>
  <si>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</si>
  <si>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</si>
  <si>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</si>
  <si>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</si>
  <si>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</si>
  <si>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</si>
  <si>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</si>
  <si>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</si>
  <si>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</si>
  <si>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</si>
  <si>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</si>
  <si>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</si>
  <si>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</si>
  <si>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</si>
  <si>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</si>
  <si>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</si>
  <si>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</si>
  <si>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</si>
  <si>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</si>
  <si>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</si>
  <si>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</si>
  <si>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</si>
  <si>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</si>
  <si>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</si>
  <si>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</si>
  <si>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</si>
  <si>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</si>
  <si>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</si>
  <si>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</si>
  <si>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</si>
  <si>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</si>
  <si>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</si>
  <si>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</si>
  <si>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</si>
  <si>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</si>
  <si>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</si>
  <si>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</si>
  <si>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</si>
  <si>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</si>
  <si>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</si>
  <si>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</si>
  <si>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</si>
  <si>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</si>
  <si>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</si>
  <si>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</si>
  <si>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</si>
  <si>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</si>
  <si>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</si>
  <si>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宮城県大河原町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</si>
  <si>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</si>
  <si>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</si>
  <si>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</si>
  <si>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</si>
  <si>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</si>
  <si>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</si>
  <si>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</si>
  <si>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</si>
  <si>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</si>
  <si>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</si>
  <si>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</si>
  <si>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</si>
  <si>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</si>
  <si>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</si>
  <si>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</si>
  <si>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</si>
  <si>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</si>
  <si>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</si>
  <si>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</si>
  <si>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</si>
  <si>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</si>
  <si>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</si>
  <si>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</si>
  <si>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</si>
  <si>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</si>
  <si>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</si>
  <si>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</si>
  <si>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</si>
  <si>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</si>
  <si>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</si>
  <si>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</si>
  <si>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</si>
  <si>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</si>
  <si>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</si>
  <si>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</si>
  <si>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</si>
  <si>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</si>
  <si>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</si>
  <si>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</si>
  <si>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</si>
  <si>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</si>
  <si>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</si>
  <si>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</si>
  <si>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</si>
  <si>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</si>
  <si>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</si>
  <si>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</si>
  <si>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</si>
  <si>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</si>
  <si>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</si>
  <si>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</si>
  <si>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</si>
  <si>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</si>
  <si>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</si>
  <si>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</si>
  <si>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</si>
  <si>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</si>
  <si>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</si>
  <si>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</si>
  <si>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</si>
  <si>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</si>
  <si>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</si>
  <si>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</si>
  <si>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</si>
  <si>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</si>
  <si>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</si>
  <si>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</si>
  <si>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</si>
  <si>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</si>
  <si>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</si>
  <si>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</si>
  <si>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</si>
  <si>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</si>
  <si>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</si>
  <si>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</si>
  <si>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</si>
  <si>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</si>
  <si>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</si>
  <si>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</si>
  <si>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</si>
  <si>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</si>
  <si>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</si>
  <si>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</si>
  <si>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</si>
  <si>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</si>
  <si>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</si>
  <si>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</si>
  <si>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</si>
  <si>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</si>
  <si>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</si>
  <si>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</si>
  <si>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</si>
  <si>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</si>
  <si>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</si>
  <si>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</si>
  <si>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</si>
  <si>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</si>
  <si>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</si>
  <si>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</si>
  <si>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</si>
  <si>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</si>
  <si>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</si>
  <si>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</si>
  <si>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</si>
  <si>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</si>
  <si>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</si>
  <si>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</si>
  <si>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</si>
  <si>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</si>
  <si>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</si>
  <si>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</si>
  <si>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</si>
  <si>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</si>
  <si>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</si>
  <si>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</si>
  <si>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</si>
  <si>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</si>
  <si>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</si>
  <si>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</si>
  <si>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</si>
  <si>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</si>
  <si>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</si>
  <si>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</si>
  <si>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</si>
  <si>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</si>
  <si>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</si>
  <si>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</si>
  <si>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</si>
  <si>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</si>
  <si>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</si>
  <si>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</si>
  <si>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</si>
  <si>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</si>
  <si>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</si>
  <si>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</si>
  <si>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</si>
  <si>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</si>
  <si>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</si>
  <si>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</si>
  <si>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</si>
  <si>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</si>
  <si>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</si>
  <si>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</si>
  <si>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</si>
  <si>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</si>
  <si>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</si>
  <si>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</si>
  <si>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</si>
  <si>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</si>
  <si>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</si>
  <si>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</si>
  <si>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</si>
  <si>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</si>
  <si>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</si>
  <si>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</si>
  <si>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</si>
  <si>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</si>
  <si>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</si>
  <si>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</si>
  <si>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</si>
  <si>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</si>
  <si>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</si>
  <si>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</si>
  <si>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</si>
  <si>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</si>
  <si>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</si>
  <si>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</si>
  <si>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</si>
  <si>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</si>
  <si>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</si>
  <si>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</si>
  <si>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</si>
  <si>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</si>
  <si>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2.23</t>
  </si>
  <si>
    <t>▲ 1.54</t>
  </si>
  <si>
    <t>水道事業会計</t>
  </si>
  <si>
    <t>一般会計</t>
  </si>
  <si>
    <t>国民健康保険特別会計</t>
  </si>
  <si>
    <t>公共下水道事業特別会計</t>
  </si>
  <si>
    <t>介護保険特別会計</t>
  </si>
  <si>
    <t>後期高齢者医療特別会計</t>
  </si>
  <si>
    <t>地方卸売市場事業特別会計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</si>
  <si>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</si>
  <si>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</si>
  <si>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</si>
  <si>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宮城県非常勤消防団員補償報酬組合</t>
    <rPh sb="0" eb="3">
      <t>ミヤギケン</t>
    </rPh>
    <rPh sb="3" eb="6">
      <t>ヒジョウキン</t>
    </rPh>
    <rPh sb="6" eb="9">
      <t>ショウボウダン</t>
    </rPh>
    <rPh sb="9" eb="10">
      <t>イン</t>
    </rPh>
    <rPh sb="10" eb="12">
      <t>ホショウ</t>
    </rPh>
    <rPh sb="12" eb="14">
      <t>ホウシュウ</t>
    </rPh>
    <rPh sb="14" eb="16">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</si>
  <si>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</si>
  <si>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</si>
  <si>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</si>
  <si>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</si>
  <si>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</si>
  <si>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まちづくりオーガ</t>
    <phoneticPr fontId="2"/>
  </si>
  <si>
    <t>（株）仙南青果</t>
    <rPh sb="1" eb="2">
      <t>カブ</t>
    </rPh>
    <rPh sb="3" eb="5">
      <t>センナン</t>
    </rPh>
    <rPh sb="5" eb="7">
      <t>セイカ</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</si>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</sst>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0" fillId="0" borderId="10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22672</c:v>
                </c:pt>
                <c:pt idx="1">
                  <c:v>22460</c:v>
                </c:pt>
                <c:pt idx="2">
                  <c:v>22335</c:v>
                </c:pt>
                <c:pt idx="3">
                  <c:v>43378</c:v>
                </c:pt>
                <c:pt idx="4">
                  <c:v>38849</c:v>
                </c:pt>
              </c:numCache>
            </c:numRef>
          </c:val>
          <c:smooth val="0"/>
        </c:ser>
        <c:dLbls>
          <c:showLegendKey val="0"/>
          <c:showVal val="0"/>
          <c:showCatName val="0"/>
          <c:showSerName val="0"/>
          <c:showPercent val="0"/>
          <c:showBubbleSize val="0"/>
        </c:dLbls>
        <c:marker val="1"/>
        <c:smooth val="0"/>
        <c:axId val="523717144"/>
        <c:axId val="523708520"/>
      </c:lineChart>
      <c:catAx>
        <c:axId val="523717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708520"/>
        <c:crosses val="autoZero"/>
        <c:auto val="1"/>
        <c:lblAlgn val="ctr"/>
        <c:lblOffset val="100"/>
        <c:tickLblSkip val="1"/>
        <c:tickMarkSkip val="1"/>
        <c:noMultiLvlLbl val="0"/>
      </c:catAx>
      <c:valAx>
        <c:axId val="5237085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717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5.32</c:v>
                </c:pt>
                <c:pt idx="1">
                  <c:v>6.82</c:v>
                </c:pt>
                <c:pt idx="2">
                  <c:v>8.6300000000000008</c:v>
                </c:pt>
                <c:pt idx="3">
                  <c:v>8.89</c:v>
                </c:pt>
                <c:pt idx="4">
                  <c:v>4.87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27.27</c:v>
                </c:pt>
                <c:pt idx="1">
                  <c:v>30.92</c:v>
                </c:pt>
                <c:pt idx="2">
                  <c:v>34.619999999999997</c:v>
                </c:pt>
                <c:pt idx="3">
                  <c:v>36.04</c:v>
                </c:pt>
                <c:pt idx="4">
                  <c:v>40.36</c:v>
                </c:pt>
              </c:numCache>
            </c:numRef>
          </c:val>
        </c:ser>
        <c:dLbls>
          <c:showLegendKey val="0"/>
          <c:showVal val="0"/>
          <c:showCatName val="0"/>
          <c:showSerName val="0"/>
          <c:showPercent val="0"/>
          <c:showBubbleSize val="0"/>
        </c:dLbls>
        <c:gapWidth val="250"/>
        <c:overlap val="100"/>
        <c:axId val="523718712"/>
        <c:axId val="52371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4.59</c:v>
                </c:pt>
                <c:pt idx="1">
                  <c:v>1.22</c:v>
                </c:pt>
                <c:pt idx="2">
                  <c:v>1.79</c:v>
                </c:pt>
                <c:pt idx="3">
                  <c:v>-2.23</c:v>
                </c:pt>
                <c:pt idx="4">
                  <c:v>-1.54</c:v>
                </c:pt>
              </c:numCache>
            </c:numRef>
          </c:val>
          <c:smooth val="0"/>
        </c:ser>
        <c:dLbls>
          <c:showLegendKey val="0"/>
          <c:showVal val="0"/>
          <c:showCatName val="0"/>
          <c:showSerName val="0"/>
          <c:showPercent val="0"/>
          <c:showBubbleSize val="0"/>
        </c:dLbls>
        <c:marker val="1"/>
        <c:smooth val="0"/>
        <c:axId val="523718712"/>
        <c:axId val="523719104"/>
      </c:lineChart>
      <c:catAx>
        <c:axId val="52371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3719104"/>
        <c:crosses val="autoZero"/>
        <c:auto val="1"/>
        <c:lblAlgn val="ctr"/>
        <c:lblOffset val="100"/>
        <c:tickLblSkip val="1"/>
        <c:tickMarkSkip val="1"/>
        <c:noMultiLvlLbl val="0"/>
      </c:catAx>
      <c:valAx>
        <c:axId val="52371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71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0.12</c:v>
                </c:pt>
                <c:pt idx="4">
                  <c:v>#N/A</c:v>
                </c:pt>
                <c:pt idx="5">
                  <c:v>0.04</c:v>
                </c:pt>
                <c:pt idx="6">
                  <c:v>#N/A</c:v>
                </c:pt>
                <c:pt idx="7">
                  <c:v>7.0000000000000007E-2</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c:v>
                </c:pt>
                <c:pt idx="2">
                  <c:v>#N/A</c:v>
                </c:pt>
                <c:pt idx="3">
                  <c:v>1.1299999999999999</c:v>
                </c:pt>
                <c:pt idx="4">
                  <c:v>#N/A</c:v>
                </c:pt>
                <c:pt idx="5">
                  <c:v>1.19</c:v>
                </c:pt>
                <c:pt idx="6">
                  <c:v>#N/A</c:v>
                </c:pt>
                <c:pt idx="7">
                  <c:v>1.06</c:v>
                </c:pt>
                <c:pt idx="8">
                  <c:v>#N/A</c:v>
                </c:pt>
                <c:pt idx="9">
                  <c:v>0.94</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1.1000000000000001</c:v>
                </c:pt>
                <c:pt idx="4">
                  <c:v>#N/A</c:v>
                </c:pt>
                <c:pt idx="5">
                  <c:v>1.1000000000000001</c:v>
                </c:pt>
                <c:pt idx="6">
                  <c:v>#N/A</c:v>
                </c:pt>
                <c:pt idx="7">
                  <c:v>7.22</c:v>
                </c:pt>
                <c:pt idx="8">
                  <c:v>#N/A</c:v>
                </c:pt>
                <c:pt idx="9">
                  <c:v>1.32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2.62</c:v>
                </c:pt>
                <c:pt idx="2">
                  <c:v>#N/A</c:v>
                </c:pt>
                <c:pt idx="3">
                  <c:v>2.2000000000000002</c:v>
                </c:pt>
                <c:pt idx="4">
                  <c:v>#N/A</c:v>
                </c:pt>
                <c:pt idx="5">
                  <c:v>3.25</c:v>
                </c:pt>
                <c:pt idx="6">
                  <c:v>#N/A</c:v>
                </c:pt>
                <c:pt idx="7">
                  <c:v>3.39</c:v>
                </c:pt>
                <c:pt idx="8">
                  <c:v>#N/A</c:v>
                </c:pt>
                <c:pt idx="9">
                  <c:v>2.79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5.31</c:v>
                </c:pt>
                <c:pt idx="2">
                  <c:v>#N/A</c:v>
                </c:pt>
                <c:pt idx="3">
                  <c:v>6.81</c:v>
                </c:pt>
                <c:pt idx="4">
                  <c:v>#N/A</c:v>
                </c:pt>
                <c:pt idx="5">
                  <c:v>8.6300000000000008</c:v>
                </c:pt>
                <c:pt idx="6">
                  <c:v>#N/A</c:v>
                </c:pt>
                <c:pt idx="7">
                  <c:v>8.89</c:v>
                </c:pt>
                <c:pt idx="8">
                  <c:v>#N/A</c:v>
                </c:pt>
                <c:pt idx="9">
                  <c:v>4.87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14.69</c:v>
                </c:pt>
                <c:pt idx="2">
                  <c:v>#N/A</c:v>
                </c:pt>
                <c:pt idx="3">
                  <c:v>0</c:v>
                </c:pt>
                <c:pt idx="4">
                  <c:v>#N/A</c:v>
                </c:pt>
                <c:pt idx="5">
                  <c:v>17.57</c:v>
                </c:pt>
                <c:pt idx="6">
                  <c:v>#N/A</c:v>
                </c:pt>
                <c:pt idx="7">
                  <c:v>17.579999999999998</c:v>
                </c:pt>
                <c:pt idx="8">
                  <c:v>#N/A</c:v>
                </c:pt>
                <c:pt idx="9">
                  <c:v>18.64</c:v>
                </c:pt>
              </c:numCache>
            </c:numRef>
          </c:val>
        </c:ser>
        <c:dLbls>
          <c:showLegendKey val="0"/>
          <c:showVal val="0"/>
          <c:showCatName val="0"/>
          <c:showSerName val="0"/>
          <c:showPercent val="0"/>
          <c:showBubbleSize val="0"/>
        </c:dLbls>
        <c:gapWidth val="150"/>
        <c:overlap val="100"/>
        <c:axId val="523720280"/>
        <c:axId val="523720672"/>
      </c:barChart>
      <c:catAx>
        <c:axId val="523720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3720672"/>
        <c:crosses val="autoZero"/>
        <c:auto val="1"/>
        <c:lblAlgn val="ctr"/>
        <c:lblOffset val="100"/>
        <c:tickLblSkip val="1"/>
        <c:tickMarkSkip val="1"/>
        <c:noMultiLvlLbl val="0"/>
      </c:catAx>
      <c:valAx>
        <c:axId val="52372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720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915</c:v>
                </c:pt>
                <c:pt idx="5">
                  <c:v>805</c:v>
                </c:pt>
                <c:pt idx="8">
                  <c:v>824</c:v>
                </c:pt>
                <c:pt idx="11">
                  <c:v>845</c:v>
                </c:pt>
                <c:pt idx="14">
                  <c:v>920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380</c:v>
                </c:pt>
                <c:pt idx="3">
                  <c:v>309</c:v>
                </c:pt>
                <c:pt idx="6">
                  <c:v>266</c:v>
                </c:pt>
                <c:pt idx="9">
                  <c:v>272</c:v>
                </c:pt>
                <c:pt idx="12">
                  <c:v>282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146</c:v>
                </c:pt>
                <c:pt idx="3">
                  <c:v>141</c:v>
                </c:pt>
                <c:pt idx="6">
                  <c:v>104</c:v>
                </c:pt>
                <c:pt idx="9">
                  <c:v>189</c:v>
                </c:pt>
                <c:pt idx="12">
                  <c:v>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554</c:v>
                </c:pt>
                <c:pt idx="3">
                  <c:v>574</c:v>
                </c:pt>
                <c:pt idx="6">
                  <c:v>559</c:v>
                </c:pt>
                <c:pt idx="9">
                  <c:v>544</c:v>
                </c:pt>
                <c:pt idx="12">
                  <c:v>488</c:v>
                </c:pt>
              </c:numCache>
            </c:numRef>
          </c:val>
        </c:ser>
        <c:dLbls>
          <c:showLegendKey val="0"/>
          <c:showVal val="0"/>
          <c:showCatName val="0"/>
          <c:showSerName val="0"/>
          <c:showPercent val="0"/>
          <c:showBubbleSize val="0"/>
        </c:dLbls>
        <c:gapWidth val="100"/>
        <c:overlap val="100"/>
        <c:axId val="523721064"/>
        <c:axId val="523726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165</c:v>
                </c:pt>
                <c:pt idx="2">
                  <c:v>#N/A</c:v>
                </c:pt>
                <c:pt idx="3">
                  <c:v>#N/A</c:v>
                </c:pt>
                <c:pt idx="4">
                  <c:v>219</c:v>
                </c:pt>
                <c:pt idx="5">
                  <c:v>#N/A</c:v>
                </c:pt>
                <c:pt idx="6">
                  <c:v>#N/A</c:v>
                </c:pt>
                <c:pt idx="7">
                  <c:v>105</c:v>
                </c:pt>
                <c:pt idx="8">
                  <c:v>#N/A</c:v>
                </c:pt>
                <c:pt idx="9">
                  <c:v>#N/A</c:v>
                </c:pt>
                <c:pt idx="10">
                  <c:v>160</c:v>
                </c:pt>
                <c:pt idx="11">
                  <c:v>#N/A</c:v>
                </c:pt>
                <c:pt idx="12">
                  <c:v>#N/A</c:v>
                </c:pt>
                <c:pt idx="13">
                  <c:v>-27</c:v>
                </c:pt>
                <c:pt idx="14">
                  <c:v>#N/A</c:v>
                </c:pt>
              </c:numCache>
            </c:numRef>
          </c:val>
          <c:smooth val="0"/>
        </c:ser>
        <c:dLbls>
          <c:showLegendKey val="0"/>
          <c:showVal val="0"/>
          <c:showCatName val="0"/>
          <c:showSerName val="0"/>
          <c:showPercent val="0"/>
          <c:showBubbleSize val="0"/>
        </c:dLbls>
        <c:marker val="1"/>
        <c:smooth val="0"/>
        <c:axId val="523721064"/>
        <c:axId val="523726552"/>
      </c:lineChart>
      <c:catAx>
        <c:axId val="52372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3726552"/>
        <c:crosses val="autoZero"/>
        <c:auto val="1"/>
        <c:lblAlgn val="ctr"/>
        <c:lblOffset val="100"/>
        <c:tickLblSkip val="1"/>
        <c:tickMarkSkip val="1"/>
        <c:noMultiLvlLbl val="0"/>
      </c:catAx>
      <c:valAx>
        <c:axId val="523726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72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9345</c:v>
                </c:pt>
                <c:pt idx="5">
                  <c:v>9347</c:v>
                </c:pt>
                <c:pt idx="8">
                  <c:v>9369</c:v>
                </c:pt>
                <c:pt idx="11">
                  <c:v>9244</c:v>
                </c:pt>
                <c:pt idx="14">
                  <c:v>8466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2728</c:v>
                </c:pt>
                <c:pt idx="5">
                  <c:v>2287</c:v>
                </c:pt>
                <c:pt idx="8">
                  <c:v>2009</c:v>
                </c:pt>
                <c:pt idx="11">
                  <c:v>1602</c:v>
                </c:pt>
                <c:pt idx="14">
                  <c:v>1568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1761</c:v>
                </c:pt>
                <c:pt idx="5">
                  <c:v>2164</c:v>
                </c:pt>
                <c:pt idx="8">
                  <c:v>2314</c:v>
                </c:pt>
                <c:pt idx="11">
                  <c:v>2423</c:v>
                </c:pt>
                <c:pt idx="14">
                  <c:v>2739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1433</c:v>
                </c:pt>
                <c:pt idx="3">
                  <c:v>1371</c:v>
                </c:pt>
                <c:pt idx="6">
                  <c:v>1278</c:v>
                </c:pt>
                <c:pt idx="9">
                  <c:v>1232</c:v>
                </c:pt>
                <c:pt idx="12">
                  <c:v>1062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5848</c:v>
                </c:pt>
                <c:pt idx="3">
                  <c:v>5752</c:v>
                </c:pt>
                <c:pt idx="6">
                  <c:v>5773</c:v>
                </c:pt>
                <c:pt idx="9">
                  <c:v>5646</c:v>
                </c:pt>
                <c:pt idx="12">
                  <c:v>5409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2705</c:v>
                </c:pt>
                <c:pt idx="3">
                  <c:v>2482</c:v>
                </c:pt>
                <c:pt idx="6">
                  <c:v>2185</c:v>
                </c:pt>
                <c:pt idx="9">
                  <c:v>2027</c:v>
                </c:pt>
                <c:pt idx="12">
                  <c:v>1525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5214</c:v>
                </c:pt>
                <c:pt idx="3">
                  <c:v>5215</c:v>
                </c:pt>
                <c:pt idx="6">
                  <c:v>5231</c:v>
                </c:pt>
                <c:pt idx="9">
                  <c:v>5592</c:v>
                </c:pt>
                <c:pt idx="12">
                  <c:v>5596</c:v>
                </c:pt>
              </c:numCache>
            </c:numRef>
          </c:val>
        </c:ser>
        <c:dLbls>
          <c:showLegendKey val="0"/>
          <c:showVal val="0"/>
          <c:showCatName val="0"/>
          <c:showSerName val="0"/>
          <c:showPercent val="0"/>
          <c:showBubbleSize val="0"/>
        </c:dLbls>
        <c:gapWidth val="100"/>
        <c:overlap val="100"/>
        <c:axId val="523702248"/>
        <c:axId val="523719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1367</c:v>
                </c:pt>
                <c:pt idx="2">
                  <c:v>#N/A</c:v>
                </c:pt>
                <c:pt idx="3">
                  <c:v>#N/A</c:v>
                </c:pt>
                <c:pt idx="4">
                  <c:v>1021</c:v>
                </c:pt>
                <c:pt idx="5">
                  <c:v>#N/A</c:v>
                </c:pt>
                <c:pt idx="6">
                  <c:v>#N/A</c:v>
                </c:pt>
                <c:pt idx="7">
                  <c:v>776</c:v>
                </c:pt>
                <c:pt idx="8">
                  <c:v>#N/A</c:v>
                </c:pt>
                <c:pt idx="9">
                  <c:v>#N/A</c:v>
                </c:pt>
                <c:pt idx="10">
                  <c:v>1228</c:v>
                </c:pt>
                <c:pt idx="11">
                  <c:v>#N/A</c:v>
                </c:pt>
                <c:pt idx="12">
                  <c:v>#N/A</c:v>
                </c:pt>
                <c:pt idx="13">
                  <c:v>821</c:v>
                </c:pt>
                <c:pt idx="14">
                  <c:v>#N/A</c:v>
                </c:pt>
              </c:numCache>
            </c:numRef>
          </c:val>
          <c:smooth val="0"/>
        </c:ser>
        <c:dLbls>
          <c:showLegendKey val="0"/>
          <c:showVal val="0"/>
          <c:showCatName val="0"/>
          <c:showSerName val="0"/>
          <c:showPercent val="0"/>
          <c:showBubbleSize val="0"/>
        </c:dLbls>
        <c:marker val="1"/>
        <c:smooth val="0"/>
        <c:axId val="523702248"/>
        <c:axId val="523719888"/>
      </c:lineChart>
      <c:catAx>
        <c:axId val="52370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3719888"/>
        <c:crosses val="autoZero"/>
        <c:auto val="1"/>
        <c:lblAlgn val="ctr"/>
        <c:lblOffset val="100"/>
        <c:tickLblSkip val="1"/>
        <c:tickMarkSkip val="1"/>
        <c:noMultiLvlLbl val="0"/>
      </c:catAx>
      <c:valAx>
        <c:axId val="52371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702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23,768
23,688
24.99
8,081,309
7,837,531
240,980
4,946,173
5,596,144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復興事業を中心とした景気の上昇、及び区画整理による土地価格の上昇と新築住宅建築が好調で町民税の税収が伸びたため、前年度から</a:t>
          </a:r>
          <a:r>
            <a:rPr kumimoji="1" lang="en-US" altLang="ja-JP" sz="1300" baseline="0">
              <a:latin typeface="ＭＳ Ｐゴシック"/>
            </a:rPr>
            <a:t>0.02</a:t>
          </a:r>
          <a:r>
            <a:rPr kumimoji="1" lang="ja-JP" altLang="en-US" sz="1300" baseline="0">
              <a:latin typeface="ＭＳ Ｐゴシック"/>
            </a:rPr>
            <a:t>ポイント指数が上がったが、税収の伸びは一時的なものと捉えており、今後においても積極的な税収の確保に努める。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55033</xdr:rowOff>
    </xdr:to>
    <xdr:cxnSp macro="">
      <xdr:nvCxnSpPr>
        <xdr:cNvPr id="67" name="直線コネクタ 66"/>
        <xdr:cNvCxnSpPr/>
      </xdr:nvCxnSpPr>
      <xdr:spPr>
        <a:xfrm flipV="1">
          <a:off x="4114800" y="740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68439</xdr:rowOff>
    </xdr:to>
    <xdr:cxnSp macro="">
      <xdr:nvCxnSpPr>
        <xdr:cNvPr id="70" name="直線コネクタ 69"/>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68439</xdr:rowOff>
    </xdr:to>
    <xdr:cxnSp macro="">
      <xdr:nvCxnSpPr>
        <xdr:cNvPr id="73" name="直線コネクタ 72"/>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68439</xdr:rowOff>
    </xdr:to>
    <xdr:cxnSp macro="">
      <xdr:nvCxnSpPr>
        <xdr:cNvPr id="76" name="直線コネクタ 75"/>
        <xdr:cNvCxnSpPr/>
      </xdr:nvCxnSpPr>
      <xdr:spPr>
        <a:xfrm>
          <a:off x="1447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6" name="円/楕円 85"/>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7"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8" name="円/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89" name="テキスト ボックス 88"/>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0" name="円/楕円 89"/>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1" name="テキスト ボックス 90"/>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2" name="円/楕円 91"/>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3" name="テキスト ボックス 92"/>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4" name="円/楕円 93"/>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5" name="テキスト ボックス 94"/>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1.0</a:t>
          </a:r>
          <a:r>
            <a:rPr kumimoji="1" lang="ja-JP" altLang="en-US" sz="1300">
              <a:latin typeface="ＭＳ Ｐゴシック"/>
            </a:rPr>
            <a:t>ポイント改善している。これについては、主に公債費のうち経常的なものに掛かる一般財源が前年度比で約</a:t>
          </a:r>
          <a:r>
            <a:rPr kumimoji="1" lang="en-US" altLang="ja-JP" sz="1300">
              <a:latin typeface="ＭＳ Ｐゴシック"/>
            </a:rPr>
            <a:t>56</a:t>
          </a:r>
          <a:r>
            <a:rPr kumimoji="1" lang="ja-JP" altLang="en-US" sz="1300">
              <a:latin typeface="ＭＳ Ｐゴシック"/>
            </a:rPr>
            <a:t>百万円減となったことが要因となっている。</a:t>
          </a:r>
          <a:endParaRPr kumimoji="1" lang="en-US" altLang="ja-JP" sz="1300">
            <a:latin typeface="ＭＳ Ｐゴシック"/>
          </a:endParaRPr>
        </a:p>
        <a:p>
          <a:r>
            <a:rPr kumimoji="1" lang="ja-JP" altLang="en-US" sz="1300">
              <a:latin typeface="ＭＳ Ｐゴシック"/>
            </a:rPr>
            <a:t>　類似団体との比較では、平均値を下回っており、今後においても財政構造の硬直化が強まらないよう、税収を中心とした歳入の確保と重点的な事業の選択により効率的な財政運営に努める。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17526</xdr:rowOff>
    </xdr:from>
    <xdr:to>
      <xdr:col>7</xdr:col>
      <xdr:colOff>152400</xdr:colOff>
      <xdr:row>65</xdr:row>
      <xdr:rowOff>65786</xdr:rowOff>
    </xdr:to>
    <xdr:cxnSp macro="">
      <xdr:nvCxnSpPr>
        <xdr:cNvPr id="128" name="直線コネクタ 127"/>
        <xdr:cNvCxnSpPr/>
      </xdr:nvCxnSpPr>
      <xdr:spPr>
        <a:xfrm flipV="1">
          <a:off x="4114800" y="111617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65</xdr:row>
      <xdr:rowOff>65786</xdr:rowOff>
    </xdr:to>
    <xdr:cxnSp macro="">
      <xdr:nvCxnSpPr>
        <xdr:cNvPr id="131" name="直線コネクタ 130"/>
        <xdr:cNvCxnSpPr/>
      </xdr:nvCxnSpPr>
      <xdr:spPr>
        <a:xfrm>
          <a:off x="3225800" y="110411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68326</xdr:rowOff>
    </xdr:to>
    <xdr:cxnSp macro="">
      <xdr:nvCxnSpPr>
        <xdr:cNvPr id="134" name="直線コネクタ 133"/>
        <xdr:cNvCxnSpPr/>
      </xdr:nvCxnSpPr>
      <xdr:spPr>
        <a:xfrm>
          <a:off x="2336800" y="109590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63</xdr:row>
      <xdr:rowOff>157734</xdr:rowOff>
    </xdr:to>
    <xdr:cxnSp macro="">
      <xdr:nvCxnSpPr>
        <xdr:cNvPr id="137" name="直線コネクタ 136"/>
        <xdr:cNvCxnSpPr/>
      </xdr:nvCxnSpPr>
      <xdr:spPr>
        <a:xfrm>
          <a:off x="1447800" y="10838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138176</xdr:rowOff>
    </xdr:from>
    <xdr:to>
      <xdr:col>7</xdr:col>
      <xdr:colOff>203200</xdr:colOff>
      <xdr:row>65</xdr:row>
      <xdr:rowOff>68326</xdr:rowOff>
    </xdr:to>
    <xdr:sp macro="" textlink="">
      <xdr:nvSpPr>
        <xdr:cNvPr id="147" name="円/楕円 146"/>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110253</xdr:rowOff>
    </xdr:from>
    <xdr:ext cx="762000" cy="259045"/>
    <xdr:sp macro="" textlink="">
      <xdr:nvSpPr>
        <xdr:cNvPr id="148"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49" name="円/楕円 148"/>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101363</xdr:rowOff>
    </xdr:from>
    <xdr:ext cx="736600" cy="259045"/>
    <xdr:sp macro="" textlink="">
      <xdr:nvSpPr>
        <xdr:cNvPr id="150" name="テキスト ボックス 149"/>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1" name="円/楕円 150"/>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103903</xdr:rowOff>
    </xdr:from>
    <xdr:ext cx="762000" cy="259045"/>
    <xdr:sp macro="" textlink="">
      <xdr:nvSpPr>
        <xdr:cNvPr id="152" name="テキスト ボックス 151"/>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3" name="円/楕円 152"/>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21861</xdr:rowOff>
    </xdr:from>
    <xdr:ext cx="762000" cy="259045"/>
    <xdr:sp macro="" textlink="">
      <xdr:nvSpPr>
        <xdr:cNvPr id="154" name="テキスト ボックス 153"/>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5" name="円/楕円 154"/>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72661</xdr:rowOff>
    </xdr:from>
    <xdr:ext cx="762000" cy="259045"/>
    <xdr:sp macro="" textlink="">
      <xdr:nvSpPr>
        <xdr:cNvPr id="156" name="テキスト ボックス 155"/>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類似団体平均と比較して人件費・物件費等決算額が低くなっている要因としては、定員適正化計画に基づく職員数の管理による人件費削減と長期的な財政改革による物件費の削減によるものである。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33444</xdr:rowOff>
    </xdr:from>
    <xdr:to>
      <xdr:col>7</xdr:col>
      <xdr:colOff>152400</xdr:colOff>
      <xdr:row>83</xdr:row>
      <xdr:rowOff>34996</xdr:rowOff>
    </xdr:to>
    <xdr:cxnSp macro="">
      <xdr:nvCxnSpPr>
        <xdr:cNvPr id="191" name="直線コネクタ 190"/>
        <xdr:cNvCxnSpPr/>
      </xdr:nvCxnSpPr>
      <xdr:spPr>
        <a:xfrm>
          <a:off x="4114800" y="14263794"/>
          <a:ext cx="8382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33444</xdr:rowOff>
    </xdr:from>
    <xdr:to>
      <xdr:col>6</xdr:col>
      <xdr:colOff>0</xdr:colOff>
      <xdr:row>83</xdr:row>
      <xdr:rowOff>50802</xdr:rowOff>
    </xdr:to>
    <xdr:cxnSp macro="">
      <xdr:nvCxnSpPr>
        <xdr:cNvPr id="194" name="直線コネクタ 193"/>
        <xdr:cNvCxnSpPr/>
      </xdr:nvCxnSpPr>
      <xdr:spPr>
        <a:xfrm flipV="1">
          <a:off x="3225800" y="14263794"/>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50802</xdr:rowOff>
    </xdr:from>
    <xdr:to>
      <xdr:col>4</xdr:col>
      <xdr:colOff>482600</xdr:colOff>
      <xdr:row>83</xdr:row>
      <xdr:rowOff>97927</xdr:rowOff>
    </xdr:to>
    <xdr:cxnSp macro="">
      <xdr:nvCxnSpPr>
        <xdr:cNvPr id="197" name="直線コネクタ 196"/>
        <xdr:cNvCxnSpPr/>
      </xdr:nvCxnSpPr>
      <xdr:spPr>
        <a:xfrm flipV="1">
          <a:off x="2336800" y="14281152"/>
          <a:ext cx="889000" cy="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24290</xdr:rowOff>
    </xdr:from>
    <xdr:to>
      <xdr:col>3</xdr:col>
      <xdr:colOff>279400</xdr:colOff>
      <xdr:row>83</xdr:row>
      <xdr:rowOff>97927</xdr:rowOff>
    </xdr:to>
    <xdr:cxnSp macro="">
      <xdr:nvCxnSpPr>
        <xdr:cNvPr id="200" name="直線コネクタ 199"/>
        <xdr:cNvCxnSpPr/>
      </xdr:nvCxnSpPr>
      <xdr:spPr>
        <a:xfrm>
          <a:off x="1447800" y="14254640"/>
          <a:ext cx="889000" cy="7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155646</xdr:rowOff>
    </xdr:from>
    <xdr:to>
      <xdr:col>7</xdr:col>
      <xdr:colOff>203200</xdr:colOff>
      <xdr:row>83</xdr:row>
      <xdr:rowOff>85796</xdr:rowOff>
    </xdr:to>
    <xdr:sp macro="" textlink="">
      <xdr:nvSpPr>
        <xdr:cNvPr id="210" name="円/楕円 209"/>
        <xdr:cNvSpPr/>
      </xdr:nvSpPr>
      <xdr:spPr>
        <a:xfrm>
          <a:off x="4902200" y="142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723</xdr:rowOff>
    </xdr:from>
    <xdr:ext cx="762000" cy="259045"/>
    <xdr:sp macro="" textlink="">
      <xdr:nvSpPr>
        <xdr:cNvPr id="211" name="人件費・物件費等の状況該当値テキスト"/>
        <xdr:cNvSpPr txBox="1"/>
      </xdr:nvSpPr>
      <xdr:spPr>
        <a:xfrm>
          <a:off x="5041900" y="1405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154094</xdr:rowOff>
    </xdr:from>
    <xdr:to>
      <xdr:col>6</xdr:col>
      <xdr:colOff>50800</xdr:colOff>
      <xdr:row>83</xdr:row>
      <xdr:rowOff>84244</xdr:rowOff>
    </xdr:to>
    <xdr:sp macro="" textlink="">
      <xdr:nvSpPr>
        <xdr:cNvPr id="212" name="円/楕円 211"/>
        <xdr:cNvSpPr/>
      </xdr:nvSpPr>
      <xdr:spPr>
        <a:xfrm>
          <a:off x="4064000" y="142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94421</xdr:rowOff>
    </xdr:from>
    <xdr:ext cx="736600" cy="259045"/>
    <xdr:sp macro="" textlink="">
      <xdr:nvSpPr>
        <xdr:cNvPr id="213" name="テキスト ボックス 212"/>
        <xdr:cNvSpPr txBox="1"/>
      </xdr:nvSpPr>
      <xdr:spPr>
        <a:xfrm>
          <a:off x="3733800" y="1398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xdr:rowOff>
    </xdr:from>
    <xdr:to>
      <xdr:col>4</xdr:col>
      <xdr:colOff>533400</xdr:colOff>
      <xdr:row>83</xdr:row>
      <xdr:rowOff>101602</xdr:rowOff>
    </xdr:to>
    <xdr:sp macro="" textlink="">
      <xdr:nvSpPr>
        <xdr:cNvPr id="214" name="円/楕円 213"/>
        <xdr:cNvSpPr/>
      </xdr:nvSpPr>
      <xdr:spPr>
        <a:xfrm>
          <a:off x="3175000" y="14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86379</xdr:rowOff>
    </xdr:from>
    <xdr:ext cx="762000" cy="259045"/>
    <xdr:sp macro="" textlink="">
      <xdr:nvSpPr>
        <xdr:cNvPr id="215" name="テキスト ボックス 214"/>
        <xdr:cNvSpPr txBox="1"/>
      </xdr:nvSpPr>
      <xdr:spPr>
        <a:xfrm>
          <a:off x="2844800" y="1431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109,737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47127</xdr:rowOff>
    </xdr:from>
    <xdr:to>
      <xdr:col>3</xdr:col>
      <xdr:colOff>330200</xdr:colOff>
      <xdr:row>83</xdr:row>
      <xdr:rowOff>148727</xdr:rowOff>
    </xdr:to>
    <xdr:sp macro="" textlink="">
      <xdr:nvSpPr>
        <xdr:cNvPr id="216" name="円/楕円 215"/>
        <xdr:cNvSpPr/>
      </xdr:nvSpPr>
      <xdr:spPr>
        <a:xfrm>
          <a:off x="2286000" y="14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133504</xdr:rowOff>
    </xdr:from>
    <xdr:ext cx="762000" cy="259045"/>
    <xdr:sp macro="" textlink="">
      <xdr:nvSpPr>
        <xdr:cNvPr id="217" name="テキスト ボックス 216"/>
        <xdr:cNvSpPr txBox="1"/>
      </xdr:nvSpPr>
      <xdr:spPr>
        <a:xfrm>
          <a:off x="1955800" y="1436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115,596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144940</xdr:rowOff>
    </xdr:from>
    <xdr:to>
      <xdr:col>2</xdr:col>
      <xdr:colOff>127000</xdr:colOff>
      <xdr:row>83</xdr:row>
      <xdr:rowOff>75090</xdr:rowOff>
    </xdr:to>
    <xdr:sp macro="" textlink="">
      <xdr:nvSpPr>
        <xdr:cNvPr id="218" name="円/楕円 217"/>
        <xdr:cNvSpPr/>
      </xdr:nvSpPr>
      <xdr:spPr>
        <a:xfrm>
          <a:off x="1397000" y="142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85267</xdr:rowOff>
    </xdr:from>
    <xdr:ext cx="762000" cy="259045"/>
    <xdr:sp macro="" textlink="">
      <xdr:nvSpPr>
        <xdr:cNvPr id="219" name="テキスト ボックス 218"/>
        <xdr:cNvSpPr txBox="1"/>
      </xdr:nvSpPr>
      <xdr:spPr>
        <a:xfrm>
          <a:off x="1066800" y="139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全国平均、類似団体平均を下回っている。今後の職員の定年退職が増えることから、減少傾向は続くものと想定する。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110368</xdr:rowOff>
    </xdr:to>
    <xdr:cxnSp macro="">
      <xdr:nvCxnSpPr>
        <xdr:cNvPr id="255" name="直線コネクタ 254"/>
        <xdr:cNvCxnSpPr/>
      </xdr:nvCxnSpPr>
      <xdr:spPr>
        <a:xfrm>
          <a:off x="16179800" y="142832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89</xdr:row>
      <xdr:rowOff>58359</xdr:rowOff>
    </xdr:to>
    <xdr:cxnSp macro="">
      <xdr:nvCxnSpPr>
        <xdr:cNvPr id="258" name="直線コネクタ 257"/>
        <xdr:cNvCxnSpPr/>
      </xdr:nvCxnSpPr>
      <xdr:spPr>
        <a:xfrm flipV="1">
          <a:off x="15290800" y="14283266"/>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58359</xdr:rowOff>
    </xdr:from>
    <xdr:to>
      <xdr:col>22</xdr:col>
      <xdr:colOff>203200</xdr:colOff>
      <xdr:row>89</xdr:row>
      <xdr:rowOff>58359</xdr:rowOff>
    </xdr:to>
    <xdr:cxnSp macro="">
      <xdr:nvCxnSpPr>
        <xdr:cNvPr id="261" name="直線コネクタ 260"/>
        <xdr:cNvCxnSpPr/>
      </xdr:nvCxnSpPr>
      <xdr:spPr>
        <a:xfrm>
          <a:off x="14401800" y="1531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89</xdr:row>
      <xdr:rowOff>58359</xdr:rowOff>
    </xdr:to>
    <xdr:cxnSp macro="">
      <xdr:nvCxnSpPr>
        <xdr:cNvPr id="264" name="直線コネクタ 263"/>
        <xdr:cNvCxnSpPr/>
      </xdr:nvCxnSpPr>
      <xdr:spPr>
        <a:xfrm>
          <a:off x="13512800" y="14306248"/>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4" name="円/楕円 273"/>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5"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6" name="円/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78" name="円/楕円 277"/>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79" name="テキスト ボックス 278"/>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0" name="円/楕円 279"/>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1" name="テキスト ボックス 280"/>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82" name="円/楕円 281"/>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83" name="テキスト ボックス 282"/>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0.04</a:t>
          </a:r>
          <a:r>
            <a:rPr kumimoji="1" lang="ja-JP" altLang="en-US" sz="1300">
              <a:latin typeface="ＭＳ Ｐゴシック"/>
            </a:rPr>
            <a:t>ポイント上回っているものの、退職者不補充などにより、職員数は減少傾向にある。</a:t>
          </a:r>
          <a:endParaRPr kumimoji="1" lang="en-US" altLang="ja-JP" sz="1300">
            <a:latin typeface="ＭＳ Ｐゴシック"/>
          </a:endParaRPr>
        </a:p>
        <a:p>
          <a:r>
            <a:rPr kumimoji="1" lang="ja-JP" altLang="en-US" sz="1300">
              <a:latin typeface="ＭＳ Ｐゴシック"/>
            </a:rPr>
            <a:t>　今後においても円滑な行政サービスを円滑に行えるよう、退職者と新規採用職員数との調整に配慮しながら、定員適正化に努める。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79405</xdr:rowOff>
    </xdr:from>
    <xdr:to>
      <xdr:col>24</xdr:col>
      <xdr:colOff>558800</xdr:colOff>
      <xdr:row>60</xdr:row>
      <xdr:rowOff>98939</xdr:rowOff>
    </xdr:to>
    <xdr:cxnSp macro="">
      <xdr:nvCxnSpPr>
        <xdr:cNvPr id="320" name="直線コネクタ 319"/>
        <xdr:cNvCxnSpPr/>
      </xdr:nvCxnSpPr>
      <xdr:spPr>
        <a:xfrm flipV="1">
          <a:off x="16179800" y="10366405"/>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87449</xdr:rowOff>
    </xdr:from>
    <xdr:to>
      <xdr:col>23</xdr:col>
      <xdr:colOff>406400</xdr:colOff>
      <xdr:row>60</xdr:row>
      <xdr:rowOff>98939</xdr:rowOff>
    </xdr:to>
    <xdr:cxnSp macro="">
      <xdr:nvCxnSpPr>
        <xdr:cNvPr id="323" name="直線コネクタ 322"/>
        <xdr:cNvCxnSpPr/>
      </xdr:nvCxnSpPr>
      <xdr:spPr>
        <a:xfrm>
          <a:off x="15290800" y="1037444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87449</xdr:rowOff>
    </xdr:from>
    <xdr:to>
      <xdr:col>22</xdr:col>
      <xdr:colOff>203200</xdr:colOff>
      <xdr:row>60</xdr:row>
      <xdr:rowOff>104684</xdr:rowOff>
    </xdr:to>
    <xdr:cxnSp macro="">
      <xdr:nvCxnSpPr>
        <xdr:cNvPr id="326" name="直線コネクタ 325"/>
        <xdr:cNvCxnSpPr/>
      </xdr:nvCxnSpPr>
      <xdr:spPr>
        <a:xfrm flipV="1">
          <a:off x="14401800" y="1037444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93194</xdr:rowOff>
    </xdr:from>
    <xdr:to>
      <xdr:col>21</xdr:col>
      <xdr:colOff>0</xdr:colOff>
      <xdr:row>60</xdr:row>
      <xdr:rowOff>104684</xdr:rowOff>
    </xdr:to>
    <xdr:cxnSp macro="">
      <xdr:nvCxnSpPr>
        <xdr:cNvPr id="329" name="直線コネクタ 328"/>
        <xdr:cNvCxnSpPr/>
      </xdr:nvCxnSpPr>
      <xdr:spPr>
        <a:xfrm>
          <a:off x="13512800" y="1038019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28605</xdr:rowOff>
    </xdr:from>
    <xdr:to>
      <xdr:col>24</xdr:col>
      <xdr:colOff>609600</xdr:colOff>
      <xdr:row>60</xdr:row>
      <xdr:rowOff>130205</xdr:rowOff>
    </xdr:to>
    <xdr:sp macro="" textlink="">
      <xdr:nvSpPr>
        <xdr:cNvPr id="339" name="円/楕円 338"/>
        <xdr:cNvSpPr/>
      </xdr:nvSpPr>
      <xdr:spPr>
        <a:xfrm>
          <a:off x="169672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682</xdr:rowOff>
    </xdr:from>
    <xdr:ext cx="762000" cy="259045"/>
    <xdr:sp macro="" textlink="">
      <xdr:nvSpPr>
        <xdr:cNvPr id="340" name="定員管理の状況該当値テキスト"/>
        <xdr:cNvSpPr txBox="1"/>
      </xdr:nvSpPr>
      <xdr:spPr>
        <a:xfrm>
          <a:off x="17106900" y="1028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48139</xdr:rowOff>
    </xdr:from>
    <xdr:to>
      <xdr:col>23</xdr:col>
      <xdr:colOff>457200</xdr:colOff>
      <xdr:row>60</xdr:row>
      <xdr:rowOff>149739</xdr:rowOff>
    </xdr:to>
    <xdr:sp macro="" textlink="">
      <xdr:nvSpPr>
        <xdr:cNvPr id="341" name="円/楕円 340"/>
        <xdr:cNvSpPr/>
      </xdr:nvSpPr>
      <xdr:spPr>
        <a:xfrm>
          <a:off x="16129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134516</xdr:rowOff>
    </xdr:from>
    <xdr:ext cx="736600" cy="259045"/>
    <xdr:sp macro="" textlink="">
      <xdr:nvSpPr>
        <xdr:cNvPr id="342" name="テキスト ボックス 341"/>
        <xdr:cNvSpPr txBox="1"/>
      </xdr:nvSpPr>
      <xdr:spPr>
        <a:xfrm>
          <a:off x="15798800" y="1042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36649</xdr:rowOff>
    </xdr:from>
    <xdr:to>
      <xdr:col>22</xdr:col>
      <xdr:colOff>254000</xdr:colOff>
      <xdr:row>60</xdr:row>
      <xdr:rowOff>138249</xdr:rowOff>
    </xdr:to>
    <xdr:sp macro="" textlink="">
      <xdr:nvSpPr>
        <xdr:cNvPr id="343" name="円/楕円 342"/>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44" name="テキスト ボックス 343"/>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53884</xdr:rowOff>
    </xdr:from>
    <xdr:to>
      <xdr:col>21</xdr:col>
      <xdr:colOff>50800</xdr:colOff>
      <xdr:row>60</xdr:row>
      <xdr:rowOff>155484</xdr:rowOff>
    </xdr:to>
    <xdr:sp macro="" textlink="">
      <xdr:nvSpPr>
        <xdr:cNvPr id="345" name="円/楕円 344"/>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140261</xdr:rowOff>
    </xdr:from>
    <xdr:ext cx="762000" cy="259045"/>
    <xdr:sp macro="" textlink="">
      <xdr:nvSpPr>
        <xdr:cNvPr id="346" name="テキスト ボックス 345"/>
        <xdr:cNvSpPr txBox="1"/>
      </xdr:nvSpPr>
      <xdr:spPr>
        <a:xfrm>
          <a:off x="14020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47" name="円/楕円 346"/>
        <xdr:cNvSpPr/>
      </xdr:nvSpPr>
      <xdr:spPr>
        <a:xfrm>
          <a:off x="13462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128771</xdr:rowOff>
    </xdr:from>
    <xdr:ext cx="762000" cy="259045"/>
    <xdr:sp macro="" textlink="">
      <xdr:nvSpPr>
        <xdr:cNvPr id="348" name="テキスト ボックス 347"/>
        <xdr:cNvSpPr txBox="1"/>
      </xdr:nvSpPr>
      <xdr:spPr>
        <a:xfrm>
          <a:off x="13131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全国、県、類似団体の平均を下回っている。公営企業会計の起債の償還分としての繰入金が</a:t>
          </a:r>
          <a:r>
            <a:rPr kumimoji="1" lang="en-US" altLang="ja-JP" sz="1300">
              <a:latin typeface="ＭＳ Ｐゴシック"/>
            </a:rPr>
            <a:t>66</a:t>
          </a:r>
          <a:r>
            <a:rPr kumimoji="1" lang="ja-JP" altLang="en-US" sz="1300">
              <a:latin typeface="ＭＳ Ｐゴシック"/>
            </a:rPr>
            <a:t>百万円減少したことにより前年度から</a:t>
          </a:r>
          <a:r>
            <a:rPr kumimoji="1" lang="en-US" altLang="ja-JP" sz="1300">
              <a:latin typeface="ＭＳ Ｐゴシック"/>
            </a:rPr>
            <a:t>2.0</a:t>
          </a:r>
          <a:r>
            <a:rPr kumimoji="1" lang="ja-JP" altLang="en-US" sz="1300">
              <a:latin typeface="ＭＳ Ｐゴシック"/>
            </a:rPr>
            <a:t>ポイント減少した。</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41063</xdr:rowOff>
    </xdr:from>
    <xdr:to>
      <xdr:col>24</xdr:col>
      <xdr:colOff>558800</xdr:colOff>
      <xdr:row>40</xdr:row>
      <xdr:rowOff>30480</xdr:rowOff>
    </xdr:to>
    <xdr:cxnSp macro="">
      <xdr:nvCxnSpPr>
        <xdr:cNvPr id="381" name="直線コネクタ 380"/>
        <xdr:cNvCxnSpPr/>
      </xdr:nvCxnSpPr>
      <xdr:spPr>
        <a:xfrm flipV="1">
          <a:off x="16179800" y="672761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30480</xdr:rowOff>
    </xdr:to>
    <xdr:cxnSp macro="">
      <xdr:nvCxnSpPr>
        <xdr:cNvPr id="384" name="直線コネクタ 383"/>
        <xdr:cNvCxnSpPr/>
      </xdr:nvCxnSpPr>
      <xdr:spPr>
        <a:xfrm>
          <a:off x="15290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110913</xdr:rowOff>
    </xdr:to>
    <xdr:cxnSp macro="">
      <xdr:nvCxnSpPr>
        <xdr:cNvPr id="387" name="直線コネクタ 386"/>
        <xdr:cNvCxnSpPr/>
      </xdr:nvCxnSpPr>
      <xdr:spPr>
        <a:xfrm flipV="1">
          <a:off x="14401800" y="688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110913</xdr:rowOff>
    </xdr:from>
    <xdr:to>
      <xdr:col>21</xdr:col>
      <xdr:colOff>0</xdr:colOff>
      <xdr:row>41</xdr:row>
      <xdr:rowOff>3810</xdr:rowOff>
    </xdr:to>
    <xdr:cxnSp macro="">
      <xdr:nvCxnSpPr>
        <xdr:cNvPr id="390" name="直線コネクタ 389"/>
        <xdr:cNvCxnSpPr/>
      </xdr:nvCxnSpPr>
      <xdr:spPr>
        <a:xfrm flipV="1">
          <a:off x="13512800" y="69689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161713</xdr:rowOff>
    </xdr:from>
    <xdr:to>
      <xdr:col>24</xdr:col>
      <xdr:colOff>609600</xdr:colOff>
      <xdr:row>39</xdr:row>
      <xdr:rowOff>91863</xdr:rowOff>
    </xdr:to>
    <xdr:sp macro="" textlink="">
      <xdr:nvSpPr>
        <xdr:cNvPr id="400" name="円/楕円 399"/>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6790</xdr:rowOff>
    </xdr:from>
    <xdr:ext cx="762000" cy="259045"/>
    <xdr:sp macro="" textlink="">
      <xdr:nvSpPr>
        <xdr:cNvPr id="401"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2" name="円/楕円 401"/>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3" name="テキスト ボックス 402"/>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4" name="円/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60113</xdr:rowOff>
    </xdr:from>
    <xdr:to>
      <xdr:col>21</xdr:col>
      <xdr:colOff>50800</xdr:colOff>
      <xdr:row>40</xdr:row>
      <xdr:rowOff>161713</xdr:rowOff>
    </xdr:to>
    <xdr:sp macro="" textlink="">
      <xdr:nvSpPr>
        <xdr:cNvPr id="406" name="円/楕円 405"/>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407" name="テキスト ボックス 406"/>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8" name="円/楕円 407"/>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9" name="テキスト ボックス 408"/>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9.3</a:t>
          </a:r>
          <a:r>
            <a:rPr kumimoji="1" lang="ja-JP" altLang="en-US" sz="1300">
              <a:latin typeface="ＭＳ Ｐゴシック"/>
            </a:rPr>
            <a:t>ポイント数値が下がった要因としては、公営企業債等への繰入見込額と退職者の増により、退職手当負担等見込額の減少と、充当可能基金及び財源の増によるものである。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126407</xdr:rowOff>
    </xdr:from>
    <xdr:to>
      <xdr:col>24</xdr:col>
      <xdr:colOff>558800</xdr:colOff>
      <xdr:row>15</xdr:row>
      <xdr:rowOff>29760</xdr:rowOff>
    </xdr:to>
    <xdr:cxnSp macro="">
      <xdr:nvCxnSpPr>
        <xdr:cNvPr id="443" name="直線コネクタ 442"/>
        <xdr:cNvCxnSpPr/>
      </xdr:nvCxnSpPr>
      <xdr:spPr>
        <a:xfrm flipV="1">
          <a:off x="16179800" y="2526707"/>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119168</xdr:rowOff>
    </xdr:from>
    <xdr:to>
      <xdr:col>23</xdr:col>
      <xdr:colOff>406400</xdr:colOff>
      <xdr:row>15</xdr:row>
      <xdr:rowOff>29760</xdr:rowOff>
    </xdr:to>
    <xdr:cxnSp macro="">
      <xdr:nvCxnSpPr>
        <xdr:cNvPr id="446" name="直線コネクタ 445"/>
        <xdr:cNvCxnSpPr/>
      </xdr:nvCxnSpPr>
      <xdr:spPr>
        <a:xfrm>
          <a:off x="15290800" y="25194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119168</xdr:rowOff>
    </xdr:from>
    <xdr:to>
      <xdr:col>22</xdr:col>
      <xdr:colOff>203200</xdr:colOff>
      <xdr:row>14</xdr:row>
      <xdr:rowOff>165015</xdr:rowOff>
    </xdr:to>
    <xdr:cxnSp macro="">
      <xdr:nvCxnSpPr>
        <xdr:cNvPr id="449" name="直線コネクタ 448"/>
        <xdr:cNvCxnSpPr/>
      </xdr:nvCxnSpPr>
      <xdr:spPr>
        <a:xfrm flipV="1">
          <a:off x="14401800" y="251946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51" name="テキスト ボックス 450"/>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165015</xdr:rowOff>
    </xdr:from>
    <xdr:to>
      <xdr:col>21</xdr:col>
      <xdr:colOff>0</xdr:colOff>
      <xdr:row>15</xdr:row>
      <xdr:rowOff>51477</xdr:rowOff>
    </xdr:to>
    <xdr:cxnSp macro="">
      <xdr:nvCxnSpPr>
        <xdr:cNvPr id="452" name="直線コネクタ 451"/>
        <xdr:cNvCxnSpPr/>
      </xdr:nvCxnSpPr>
      <xdr:spPr>
        <a:xfrm flipV="1">
          <a:off x="13512800" y="256531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4" name="テキスト ボックス 453"/>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6" name="テキスト ボックス 455"/>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75607</xdr:rowOff>
    </xdr:from>
    <xdr:to>
      <xdr:col>24</xdr:col>
      <xdr:colOff>609600</xdr:colOff>
      <xdr:row>15</xdr:row>
      <xdr:rowOff>5757</xdr:rowOff>
    </xdr:to>
    <xdr:sp macro="" textlink="">
      <xdr:nvSpPr>
        <xdr:cNvPr id="462" name="円/楕円 461"/>
        <xdr:cNvSpPr/>
      </xdr:nvSpPr>
      <xdr:spPr>
        <a:xfrm>
          <a:off x="169672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92134</xdr:rowOff>
    </xdr:from>
    <xdr:ext cx="762000" cy="259045"/>
    <xdr:sp macro="" textlink="">
      <xdr:nvSpPr>
        <xdr:cNvPr id="463" name="将来負担の状況該当値テキスト"/>
        <xdr:cNvSpPr txBox="1"/>
      </xdr:nvSpPr>
      <xdr:spPr>
        <a:xfrm>
          <a:off x="17106900" y="23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150410</xdr:rowOff>
    </xdr:from>
    <xdr:to>
      <xdr:col>23</xdr:col>
      <xdr:colOff>457200</xdr:colOff>
      <xdr:row>15</xdr:row>
      <xdr:rowOff>80560</xdr:rowOff>
    </xdr:to>
    <xdr:sp macro="" textlink="">
      <xdr:nvSpPr>
        <xdr:cNvPr id="464" name="円/楕円 463"/>
        <xdr:cNvSpPr/>
      </xdr:nvSpPr>
      <xdr:spPr>
        <a:xfrm>
          <a:off x="16129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65337</xdr:rowOff>
    </xdr:from>
    <xdr:ext cx="736600" cy="259045"/>
    <xdr:sp macro="" textlink="">
      <xdr:nvSpPr>
        <xdr:cNvPr id="465" name="テキスト ボックス 464"/>
        <xdr:cNvSpPr txBox="1"/>
      </xdr:nvSpPr>
      <xdr:spPr>
        <a:xfrm>
          <a:off x="15798800" y="263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68368</xdr:rowOff>
    </xdr:from>
    <xdr:to>
      <xdr:col>22</xdr:col>
      <xdr:colOff>254000</xdr:colOff>
      <xdr:row>14</xdr:row>
      <xdr:rowOff>169968</xdr:rowOff>
    </xdr:to>
    <xdr:sp macro="" textlink="">
      <xdr:nvSpPr>
        <xdr:cNvPr id="466" name="円/楕円 465"/>
        <xdr:cNvSpPr/>
      </xdr:nvSpPr>
      <xdr:spPr>
        <a:xfrm>
          <a:off x="15240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8695</xdr:rowOff>
    </xdr:from>
    <xdr:ext cx="762000" cy="259045"/>
    <xdr:sp macro="" textlink="">
      <xdr:nvSpPr>
        <xdr:cNvPr id="467" name="テキスト ボックス 466"/>
        <xdr:cNvSpPr txBox="1"/>
      </xdr:nvSpPr>
      <xdr:spPr>
        <a:xfrm>
          <a:off x="14909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114215</xdr:rowOff>
    </xdr:from>
    <xdr:to>
      <xdr:col>21</xdr:col>
      <xdr:colOff>50800</xdr:colOff>
      <xdr:row>15</xdr:row>
      <xdr:rowOff>44365</xdr:rowOff>
    </xdr:to>
    <xdr:sp macro="" textlink="">
      <xdr:nvSpPr>
        <xdr:cNvPr id="468" name="円/楕円 467"/>
        <xdr:cNvSpPr/>
      </xdr:nvSpPr>
      <xdr:spPr>
        <a:xfrm>
          <a:off x="14351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54542</xdr:rowOff>
    </xdr:from>
    <xdr:ext cx="762000" cy="259045"/>
    <xdr:sp macro="" textlink="">
      <xdr:nvSpPr>
        <xdr:cNvPr id="469" name="テキスト ボックス 468"/>
        <xdr:cNvSpPr txBox="1"/>
      </xdr:nvSpPr>
      <xdr:spPr>
        <a:xfrm>
          <a:off x="14020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677</xdr:rowOff>
    </xdr:from>
    <xdr:to>
      <xdr:col>19</xdr:col>
      <xdr:colOff>533400</xdr:colOff>
      <xdr:row>15</xdr:row>
      <xdr:rowOff>102277</xdr:rowOff>
    </xdr:to>
    <xdr:sp macro="" textlink="">
      <xdr:nvSpPr>
        <xdr:cNvPr id="470" name="円/楕円 469"/>
        <xdr:cNvSpPr/>
      </xdr:nvSpPr>
      <xdr:spPr>
        <a:xfrm>
          <a:off x="13462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112454</xdr:rowOff>
    </xdr:from>
    <xdr:ext cx="762000" cy="259045"/>
    <xdr:sp macro="" textlink="">
      <xdr:nvSpPr>
        <xdr:cNvPr id="471" name="テキスト ボックス 470"/>
        <xdr:cNvSpPr txBox="1"/>
      </xdr:nvSpPr>
      <xdr:spPr>
        <a:xfrm>
          <a:off x="13131800" y="23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23,768
23,688
24.99
8,081,309
7,837,531
240,980
4,946,173
5,596,144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全国・県・類似団体平均を上回っているが、前年度から</a:t>
          </a:r>
          <a:r>
            <a:rPr kumimoji="1" lang="en-US" altLang="ja-JP" sz="1300">
              <a:latin typeface="ＭＳ Ｐゴシック"/>
            </a:rPr>
            <a:t>0.1</a:t>
          </a:r>
          <a:r>
            <a:rPr kumimoji="1" lang="ja-JP" altLang="en-US" sz="1300">
              <a:latin typeface="ＭＳ Ｐゴシック"/>
            </a:rPr>
            <a:t>ポイント減少した。今後も定年退職者が増加するため減少傾向は続くものと想定している。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xdr:rowOff>
    </xdr:from>
    <xdr:to>
      <xdr:col>7</xdr:col>
      <xdr:colOff>15875</xdr:colOff>
      <xdr:row>38</xdr:row>
      <xdr:rowOff>8128</xdr:rowOff>
    </xdr:to>
    <xdr:cxnSp macro="">
      <xdr:nvCxnSpPr>
        <xdr:cNvPr id="62" name="直線コネクタ 61"/>
        <xdr:cNvCxnSpPr/>
      </xdr:nvCxnSpPr>
      <xdr:spPr>
        <a:xfrm flipV="1">
          <a:off x="3987800" y="6518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49276</xdr:rowOff>
    </xdr:to>
    <xdr:cxnSp macro="">
      <xdr:nvCxnSpPr>
        <xdr:cNvPr id="65" name="直線コネクタ 64"/>
        <xdr:cNvCxnSpPr/>
      </xdr:nvCxnSpPr>
      <xdr:spPr>
        <a:xfrm flipV="1">
          <a:off x="3098800" y="6523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26416</xdr:rowOff>
    </xdr:from>
    <xdr:to>
      <xdr:col>4</xdr:col>
      <xdr:colOff>346075</xdr:colOff>
      <xdr:row>38</xdr:row>
      <xdr:rowOff>49276</xdr:rowOff>
    </xdr:to>
    <xdr:cxnSp macro="">
      <xdr:nvCxnSpPr>
        <xdr:cNvPr id="68" name="直線コネクタ 67"/>
        <xdr:cNvCxnSpPr/>
      </xdr:nvCxnSpPr>
      <xdr:spPr>
        <a:xfrm>
          <a:off x="2209800" y="6541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26416</xdr:rowOff>
    </xdr:to>
    <xdr:cxnSp macro="">
      <xdr:nvCxnSpPr>
        <xdr:cNvPr id="71" name="直線コネクタ 70"/>
        <xdr:cNvCxnSpPr/>
      </xdr:nvCxnSpPr>
      <xdr:spPr>
        <a:xfrm>
          <a:off x="1320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124206</xdr:rowOff>
    </xdr:from>
    <xdr:to>
      <xdr:col>7</xdr:col>
      <xdr:colOff>66675</xdr:colOff>
      <xdr:row>38</xdr:row>
      <xdr:rowOff>54356</xdr:rowOff>
    </xdr:to>
    <xdr:sp macro="" textlink="">
      <xdr:nvSpPr>
        <xdr:cNvPr id="81" name="円/楕円 80"/>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96283</xdr:rowOff>
    </xdr:from>
    <xdr:ext cx="762000" cy="259045"/>
    <xdr:sp macro="" textlink="">
      <xdr:nvSpPr>
        <xdr:cNvPr id="82"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3" name="円/楕円 82"/>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4" name="テキスト ボックス 83"/>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169926</xdr:rowOff>
    </xdr:from>
    <xdr:to>
      <xdr:col>4</xdr:col>
      <xdr:colOff>396875</xdr:colOff>
      <xdr:row>38</xdr:row>
      <xdr:rowOff>100076</xdr:rowOff>
    </xdr:to>
    <xdr:sp macro="" textlink="">
      <xdr:nvSpPr>
        <xdr:cNvPr id="85" name="円/楕円 84"/>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84853</xdr:rowOff>
    </xdr:from>
    <xdr:ext cx="762000" cy="259045"/>
    <xdr:sp macro="" textlink="">
      <xdr:nvSpPr>
        <xdr:cNvPr id="86" name="テキスト ボックス 85"/>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7" name="円/楕円 86"/>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88" name="テキスト ボックス 87"/>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89" name="円/楕円 88"/>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0" name="テキスト ボックス 89"/>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前年度から横這いとなっている。今後、職員数の削減などに伴う委託料や臨時職員関係の経費が増加することが予想され、コスト削減の取組みが求められている。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19558</xdr:rowOff>
    </xdr:from>
    <xdr:to>
      <xdr:col>24</xdr:col>
      <xdr:colOff>31750</xdr:colOff>
      <xdr:row>17</xdr:row>
      <xdr:rowOff>19558</xdr:rowOff>
    </xdr:to>
    <xdr:cxnSp macro="">
      <xdr:nvCxnSpPr>
        <xdr:cNvPr id="120" name="直線コネクタ 119"/>
        <xdr:cNvCxnSpPr/>
      </xdr:nvCxnSpPr>
      <xdr:spPr>
        <a:xfrm>
          <a:off x="15671800" y="2934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136144</xdr:rowOff>
    </xdr:from>
    <xdr:to>
      <xdr:col>22</xdr:col>
      <xdr:colOff>565150</xdr:colOff>
      <xdr:row>17</xdr:row>
      <xdr:rowOff>19558</xdr:rowOff>
    </xdr:to>
    <xdr:cxnSp macro="">
      <xdr:nvCxnSpPr>
        <xdr:cNvPr id="123" name="直線コネクタ 122"/>
        <xdr:cNvCxnSpPr/>
      </xdr:nvCxnSpPr>
      <xdr:spPr>
        <a:xfrm>
          <a:off x="14782800" y="2879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136144</xdr:rowOff>
    </xdr:to>
    <xdr:cxnSp macro="">
      <xdr:nvCxnSpPr>
        <xdr:cNvPr id="126" name="直線コネクタ 125"/>
        <xdr:cNvCxnSpPr/>
      </xdr:nvCxnSpPr>
      <xdr:spPr>
        <a:xfrm>
          <a:off x="13893800" y="2824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49276</xdr:rowOff>
    </xdr:from>
    <xdr:to>
      <xdr:col>20</xdr:col>
      <xdr:colOff>158750</xdr:colOff>
      <xdr:row>16</xdr:row>
      <xdr:rowOff>81280</xdr:rowOff>
    </xdr:to>
    <xdr:cxnSp macro="">
      <xdr:nvCxnSpPr>
        <xdr:cNvPr id="129" name="直線コネクタ 128"/>
        <xdr:cNvCxnSpPr/>
      </xdr:nvCxnSpPr>
      <xdr:spPr>
        <a:xfrm>
          <a:off x="13004800" y="2792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39" name="円/楕円 138"/>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156735</xdr:rowOff>
    </xdr:from>
    <xdr:ext cx="762000" cy="259045"/>
    <xdr:sp macro="" textlink="">
      <xdr:nvSpPr>
        <xdr:cNvPr id="140" name="物件費該当値テキスト"/>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140208</xdr:rowOff>
    </xdr:from>
    <xdr:to>
      <xdr:col>22</xdr:col>
      <xdr:colOff>615950</xdr:colOff>
      <xdr:row>17</xdr:row>
      <xdr:rowOff>70358</xdr:rowOff>
    </xdr:to>
    <xdr:sp macro="" textlink="">
      <xdr:nvSpPr>
        <xdr:cNvPr id="141" name="円/楕円 140"/>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80535</xdr:rowOff>
    </xdr:from>
    <xdr:ext cx="736600" cy="259045"/>
    <xdr:sp macro="" textlink="">
      <xdr:nvSpPr>
        <xdr:cNvPr id="142" name="テキスト ボックス 141"/>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85344</xdr:rowOff>
    </xdr:from>
    <xdr:to>
      <xdr:col>21</xdr:col>
      <xdr:colOff>412750</xdr:colOff>
      <xdr:row>17</xdr:row>
      <xdr:rowOff>15494</xdr:rowOff>
    </xdr:to>
    <xdr:sp macro="" textlink="">
      <xdr:nvSpPr>
        <xdr:cNvPr id="143" name="円/楕円 142"/>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25671</xdr:rowOff>
    </xdr:from>
    <xdr:ext cx="762000" cy="259045"/>
    <xdr:sp macro="" textlink="">
      <xdr:nvSpPr>
        <xdr:cNvPr id="144" name="テキスト ボックス 143"/>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45" name="円/楕円 144"/>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46" name="テキスト ボックス 14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47" name="円/楕円 146"/>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48" name="テキスト ボックス 14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0.4</a:t>
          </a:r>
          <a:r>
            <a:rPr kumimoji="1" lang="ja-JP" altLang="en-US" sz="1300">
              <a:latin typeface="ＭＳ Ｐゴシック"/>
            </a:rPr>
            <a:t>ポイント増加している。全国・県・類似団体平均を下回っているが、子ども医療費助成の対象年齢拡大などの子育て支援や高齢社会対策のための経費は今後も増加すると予想される。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82550</xdr:rowOff>
    </xdr:to>
    <xdr:cxnSp macro="">
      <xdr:nvCxnSpPr>
        <xdr:cNvPr id="181" name="直線コネクタ 180"/>
        <xdr:cNvCxnSpPr/>
      </xdr:nvCxnSpPr>
      <xdr:spPr>
        <a:xfrm>
          <a:off x="3987800" y="9461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31750</xdr:rowOff>
    </xdr:to>
    <xdr:cxnSp macro="">
      <xdr:nvCxnSpPr>
        <xdr:cNvPr id="184" name="直線コネクタ 183"/>
        <xdr:cNvCxnSpPr/>
      </xdr:nvCxnSpPr>
      <xdr:spPr>
        <a:xfrm>
          <a:off x="3098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152400</xdr:rowOff>
    </xdr:to>
    <xdr:cxnSp macro="">
      <xdr:nvCxnSpPr>
        <xdr:cNvPr id="187" name="直線コネクタ 186"/>
        <xdr:cNvCxnSpPr/>
      </xdr:nvCxnSpPr>
      <xdr:spPr>
        <a:xfrm>
          <a:off x="2209800" y="933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76200</xdr:rowOff>
    </xdr:to>
    <xdr:cxnSp macro="">
      <xdr:nvCxnSpPr>
        <xdr:cNvPr id="190" name="直線コネクタ 189"/>
        <xdr:cNvCxnSpPr/>
      </xdr:nvCxnSpPr>
      <xdr:spPr>
        <a:xfrm>
          <a:off x="1320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0" name="円/楕円 199"/>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1"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2" name="円/楕円 201"/>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3" name="テキスト ボックス 202"/>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4" name="円/楕円 203"/>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05" name="テキスト ボックス 204"/>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06" name="円/楕円 205"/>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07" name="テキスト ボックス 206"/>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08" name="円/楕円 207"/>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09" name="テキスト ボックス 208"/>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0.7</a:t>
          </a:r>
          <a:r>
            <a:rPr kumimoji="1" lang="ja-JP" altLang="en-US" sz="1300">
              <a:latin typeface="ＭＳ Ｐゴシック"/>
            </a:rPr>
            <a:t>ポイントの減となった。この要因としては、公共下水道事業会計への繰出金の減によるものである。</a:t>
          </a:r>
          <a:endParaRPr kumimoji="1" lang="en-US" altLang="ja-JP" sz="1300">
            <a:latin typeface="ＭＳ Ｐゴシック"/>
          </a:endParaRPr>
        </a:p>
        <a:p>
          <a:r>
            <a:rPr kumimoji="1" lang="ja-JP" altLang="en-US" sz="1300">
              <a:latin typeface="ＭＳ Ｐゴシック"/>
            </a:rPr>
            <a:t>　繰出基準による範囲を原則としているが、引き続き事業会計の担うべき費用負担と行政需要のバランスに留意するよう努める。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56134</xdr:rowOff>
    </xdr:to>
    <xdr:cxnSp macro="">
      <xdr:nvCxnSpPr>
        <xdr:cNvPr id="239" name="直線コネクタ 238"/>
        <xdr:cNvCxnSpPr/>
      </xdr:nvCxnSpPr>
      <xdr:spPr>
        <a:xfrm flipV="1">
          <a:off x="15671800" y="97830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140716</xdr:rowOff>
    </xdr:from>
    <xdr:to>
      <xdr:col>22</xdr:col>
      <xdr:colOff>565150</xdr:colOff>
      <xdr:row>57</xdr:row>
      <xdr:rowOff>56134</xdr:rowOff>
    </xdr:to>
    <xdr:cxnSp macro="">
      <xdr:nvCxnSpPr>
        <xdr:cNvPr id="242" name="直線コネクタ 241"/>
        <xdr:cNvCxnSpPr/>
      </xdr:nvCxnSpPr>
      <xdr:spPr>
        <a:xfrm>
          <a:off x="14782800" y="9741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140716</xdr:rowOff>
    </xdr:from>
    <xdr:to>
      <xdr:col>21</xdr:col>
      <xdr:colOff>361950</xdr:colOff>
      <xdr:row>57</xdr:row>
      <xdr:rowOff>5842</xdr:rowOff>
    </xdr:to>
    <xdr:cxnSp macro="">
      <xdr:nvCxnSpPr>
        <xdr:cNvPr id="245" name="直線コネクタ 244"/>
        <xdr:cNvCxnSpPr/>
      </xdr:nvCxnSpPr>
      <xdr:spPr>
        <a:xfrm flipV="1">
          <a:off x="13893800" y="9741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57</xdr:row>
      <xdr:rowOff>5842</xdr:rowOff>
    </xdr:to>
    <xdr:cxnSp macro="">
      <xdr:nvCxnSpPr>
        <xdr:cNvPr id="248" name="直線コネクタ 247"/>
        <xdr:cNvCxnSpPr/>
      </xdr:nvCxnSpPr>
      <xdr:spPr>
        <a:xfrm>
          <a:off x="13004800" y="9746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58" name="円/楕円 257"/>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147591</xdr:rowOff>
    </xdr:from>
    <xdr:ext cx="762000" cy="259045"/>
    <xdr:sp macro="" textlink="">
      <xdr:nvSpPr>
        <xdr:cNvPr id="259" name="その他該当値テキスト"/>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5334</xdr:rowOff>
    </xdr:from>
    <xdr:to>
      <xdr:col>22</xdr:col>
      <xdr:colOff>615950</xdr:colOff>
      <xdr:row>57</xdr:row>
      <xdr:rowOff>106934</xdr:rowOff>
    </xdr:to>
    <xdr:sp macro="" textlink="">
      <xdr:nvSpPr>
        <xdr:cNvPr id="260" name="円/楕円 259"/>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61" name="テキスト ボックス 260"/>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62" name="円/楕円 261"/>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63" name="テキスト ボックス 262"/>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64" name="円/楕円 263"/>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65" name="テキスト ボックス 26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66" name="円/楕円 265"/>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67" name="テキスト ボックス 266"/>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0.9</a:t>
          </a:r>
          <a:r>
            <a:rPr kumimoji="1" lang="ja-JP" altLang="en-US" sz="1300">
              <a:latin typeface="ＭＳ Ｐゴシック"/>
            </a:rPr>
            <a:t>ポイントの増となった。この要因としては一部事務組合負担金の増によるものである。</a:t>
          </a:r>
          <a:endParaRPr kumimoji="1" lang="en-US" altLang="ja-JP" sz="1300">
            <a:latin typeface="ＭＳ Ｐゴシック"/>
          </a:endParaRPr>
        </a:p>
        <a:p>
          <a:r>
            <a:rPr kumimoji="1" lang="ja-JP" altLang="en-US" sz="1300">
              <a:latin typeface="ＭＳ Ｐゴシック"/>
            </a:rPr>
            <a:t>　今後も（仮）仙南クリーンセンター整備、柴田斎苑整備、仙南芸術文化センター大規模改修等が控えており、増加傾向は続くものと予想している。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159004</xdr:rowOff>
    </xdr:from>
    <xdr:to>
      <xdr:col>24</xdr:col>
      <xdr:colOff>31750</xdr:colOff>
      <xdr:row>39</xdr:row>
      <xdr:rowOff>28702</xdr:rowOff>
    </xdr:to>
    <xdr:cxnSp macro="">
      <xdr:nvCxnSpPr>
        <xdr:cNvPr id="297" name="直線コネクタ 296"/>
        <xdr:cNvCxnSpPr/>
      </xdr:nvCxnSpPr>
      <xdr:spPr>
        <a:xfrm>
          <a:off x="15671800" y="66741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38</xdr:row>
      <xdr:rowOff>159004</xdr:rowOff>
    </xdr:to>
    <xdr:cxnSp macro="">
      <xdr:nvCxnSpPr>
        <xdr:cNvPr id="300" name="直線コネクタ 299"/>
        <xdr:cNvCxnSpPr/>
      </xdr:nvCxnSpPr>
      <xdr:spPr>
        <a:xfrm>
          <a:off x="14782800" y="6628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113284</xdr:rowOff>
    </xdr:to>
    <xdr:cxnSp macro="">
      <xdr:nvCxnSpPr>
        <xdr:cNvPr id="303" name="直線コネクタ 302"/>
        <xdr:cNvCxnSpPr/>
      </xdr:nvCxnSpPr>
      <xdr:spPr>
        <a:xfrm>
          <a:off x="13893800" y="6605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94996</xdr:rowOff>
    </xdr:to>
    <xdr:cxnSp macro="">
      <xdr:nvCxnSpPr>
        <xdr:cNvPr id="306" name="直線コネクタ 305"/>
        <xdr:cNvCxnSpPr/>
      </xdr:nvCxnSpPr>
      <xdr:spPr>
        <a:xfrm flipV="1">
          <a:off x="13004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149352</xdr:rowOff>
    </xdr:from>
    <xdr:to>
      <xdr:col>24</xdr:col>
      <xdr:colOff>82550</xdr:colOff>
      <xdr:row>39</xdr:row>
      <xdr:rowOff>79502</xdr:rowOff>
    </xdr:to>
    <xdr:sp macro="" textlink="">
      <xdr:nvSpPr>
        <xdr:cNvPr id="316" name="円/楕円 315"/>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121429</xdr:rowOff>
    </xdr:from>
    <xdr:ext cx="762000" cy="259045"/>
    <xdr:sp macro="" textlink="">
      <xdr:nvSpPr>
        <xdr:cNvPr id="317" name="補助費等該当値テキスト"/>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108204</xdr:rowOff>
    </xdr:from>
    <xdr:to>
      <xdr:col>22</xdr:col>
      <xdr:colOff>615950</xdr:colOff>
      <xdr:row>39</xdr:row>
      <xdr:rowOff>38354</xdr:rowOff>
    </xdr:to>
    <xdr:sp macro="" textlink="">
      <xdr:nvSpPr>
        <xdr:cNvPr id="318" name="円/楕円 317"/>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23131</xdr:rowOff>
    </xdr:from>
    <xdr:ext cx="736600" cy="259045"/>
    <xdr:sp macro="" textlink="">
      <xdr:nvSpPr>
        <xdr:cNvPr id="319" name="テキスト ボックス 318"/>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62484</xdr:rowOff>
    </xdr:from>
    <xdr:to>
      <xdr:col>21</xdr:col>
      <xdr:colOff>412750</xdr:colOff>
      <xdr:row>38</xdr:row>
      <xdr:rowOff>164084</xdr:rowOff>
    </xdr:to>
    <xdr:sp macro="" textlink="">
      <xdr:nvSpPr>
        <xdr:cNvPr id="320" name="円/楕円 319"/>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148861</xdr:rowOff>
    </xdr:from>
    <xdr:ext cx="762000" cy="259045"/>
    <xdr:sp macro="" textlink="">
      <xdr:nvSpPr>
        <xdr:cNvPr id="321" name="テキスト ボックス 320"/>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22" name="円/楕円 321"/>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23" name="テキスト ボックス 322"/>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44196</xdr:rowOff>
    </xdr:from>
    <xdr:to>
      <xdr:col>19</xdr:col>
      <xdr:colOff>6350</xdr:colOff>
      <xdr:row>38</xdr:row>
      <xdr:rowOff>145796</xdr:rowOff>
    </xdr:to>
    <xdr:sp macro="" textlink="">
      <xdr:nvSpPr>
        <xdr:cNvPr id="324" name="円/楕円 323"/>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130573</xdr:rowOff>
    </xdr:from>
    <xdr:ext cx="762000" cy="259045"/>
    <xdr:sp macro="" textlink="">
      <xdr:nvSpPr>
        <xdr:cNvPr id="325" name="テキスト ボックス 324"/>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一般単独事業債等で償還が終了したものがあり、前年度から</a:t>
          </a:r>
          <a:r>
            <a:rPr kumimoji="1" lang="en-US" altLang="ja-JP" sz="1300">
              <a:latin typeface="ＭＳ Ｐゴシック"/>
            </a:rPr>
            <a:t>1.2</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今後、老朽化した公共施設の更新・大規模改修等による地方債の増加が予想されるため、より計画的な事業執行が求められている。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100330</xdr:rowOff>
    </xdr:to>
    <xdr:cxnSp macro="">
      <xdr:nvCxnSpPr>
        <xdr:cNvPr id="358" name="直線コネクタ 357"/>
        <xdr:cNvCxnSpPr/>
      </xdr:nvCxnSpPr>
      <xdr:spPr>
        <a:xfrm flipV="1">
          <a:off x="3987800" y="12867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107950</xdr:rowOff>
    </xdr:to>
    <xdr:cxnSp macro="">
      <xdr:nvCxnSpPr>
        <xdr:cNvPr id="361" name="直線コネクタ 360"/>
        <xdr:cNvCxnSpPr/>
      </xdr:nvCxnSpPr>
      <xdr:spPr>
        <a:xfrm flipV="1">
          <a:off x="3098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107950</xdr:rowOff>
    </xdr:from>
    <xdr:to>
      <xdr:col>4</xdr:col>
      <xdr:colOff>346075</xdr:colOff>
      <xdr:row>75</xdr:row>
      <xdr:rowOff>130810</xdr:rowOff>
    </xdr:to>
    <xdr:cxnSp macro="">
      <xdr:nvCxnSpPr>
        <xdr:cNvPr id="364" name="直線コネクタ 363"/>
        <xdr:cNvCxnSpPr/>
      </xdr:nvCxnSpPr>
      <xdr:spPr>
        <a:xfrm flipV="1">
          <a:off x="2209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77470</xdr:rowOff>
    </xdr:from>
    <xdr:to>
      <xdr:col>3</xdr:col>
      <xdr:colOff>142875</xdr:colOff>
      <xdr:row>75</xdr:row>
      <xdr:rowOff>130810</xdr:rowOff>
    </xdr:to>
    <xdr:cxnSp macro="">
      <xdr:nvCxnSpPr>
        <xdr:cNvPr id="367" name="直線コネクタ 366"/>
        <xdr:cNvCxnSpPr/>
      </xdr:nvCxnSpPr>
      <xdr:spPr>
        <a:xfrm>
          <a:off x="1320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77" name="円/楕円 376"/>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78"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79" name="円/楕円 378"/>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80" name="テキスト ボックス 379"/>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1" name="円/楕円 380"/>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2" name="テキスト ボックス 381"/>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83" name="円/楕円 382"/>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84" name="テキスト ボックス 383"/>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26670</xdr:rowOff>
    </xdr:from>
    <xdr:to>
      <xdr:col>1</xdr:col>
      <xdr:colOff>676275</xdr:colOff>
      <xdr:row>75</xdr:row>
      <xdr:rowOff>128270</xdr:rowOff>
    </xdr:to>
    <xdr:sp macro="" textlink="">
      <xdr:nvSpPr>
        <xdr:cNvPr id="385" name="円/楕円 384"/>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138447</xdr:rowOff>
    </xdr:from>
    <xdr:ext cx="762000" cy="259045"/>
    <xdr:sp macro="" textlink="">
      <xdr:nvSpPr>
        <xdr:cNvPr id="386" name="テキスト ボックス 385"/>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全国・県・類似団体平均を上回っている要因は、補助費において、一部事務組合への負担金の割合が高いことが挙げられるが、扶助費・物件費等の経常経費の増加傾向にある。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78994</xdr:rowOff>
    </xdr:from>
    <xdr:to>
      <xdr:col>24</xdr:col>
      <xdr:colOff>31750</xdr:colOff>
      <xdr:row>79</xdr:row>
      <xdr:rowOff>88137</xdr:rowOff>
    </xdr:to>
    <xdr:cxnSp macro="">
      <xdr:nvCxnSpPr>
        <xdr:cNvPr id="417" name="直線コネクタ 416"/>
        <xdr:cNvCxnSpPr/>
      </xdr:nvCxnSpPr>
      <xdr:spPr>
        <a:xfrm>
          <a:off x="15671800" y="136235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79</xdr:row>
      <xdr:rowOff>78994</xdr:rowOff>
    </xdr:to>
    <xdr:cxnSp macro="">
      <xdr:nvCxnSpPr>
        <xdr:cNvPr id="420" name="直線コネクタ 419"/>
        <xdr:cNvCxnSpPr/>
      </xdr:nvCxnSpPr>
      <xdr:spPr>
        <a:xfrm>
          <a:off x="14782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165863</xdr:rowOff>
    </xdr:from>
    <xdr:to>
      <xdr:col>21</xdr:col>
      <xdr:colOff>361950</xdr:colOff>
      <xdr:row>78</xdr:row>
      <xdr:rowOff>85852</xdr:rowOff>
    </xdr:to>
    <xdr:cxnSp macro="">
      <xdr:nvCxnSpPr>
        <xdr:cNvPr id="423" name="直線コネクタ 422"/>
        <xdr:cNvCxnSpPr/>
      </xdr:nvCxnSpPr>
      <xdr:spPr>
        <a:xfrm>
          <a:off x="13893800" y="133675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83565</xdr:rowOff>
    </xdr:from>
    <xdr:to>
      <xdr:col>20</xdr:col>
      <xdr:colOff>158750</xdr:colOff>
      <xdr:row>77</xdr:row>
      <xdr:rowOff>165863</xdr:rowOff>
    </xdr:to>
    <xdr:cxnSp macro="">
      <xdr:nvCxnSpPr>
        <xdr:cNvPr id="426" name="直線コネクタ 425"/>
        <xdr:cNvCxnSpPr/>
      </xdr:nvCxnSpPr>
      <xdr:spPr>
        <a:xfrm>
          <a:off x="13004800" y="132852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37337</xdr:rowOff>
    </xdr:from>
    <xdr:to>
      <xdr:col>24</xdr:col>
      <xdr:colOff>82550</xdr:colOff>
      <xdr:row>79</xdr:row>
      <xdr:rowOff>138937</xdr:rowOff>
    </xdr:to>
    <xdr:sp macro="" textlink="">
      <xdr:nvSpPr>
        <xdr:cNvPr id="436" name="円/楕円 435"/>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9414</xdr:rowOff>
    </xdr:from>
    <xdr:ext cx="762000" cy="259045"/>
    <xdr:sp macro="" textlink="">
      <xdr:nvSpPr>
        <xdr:cNvPr id="437"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28194</xdr:rowOff>
    </xdr:from>
    <xdr:to>
      <xdr:col>22</xdr:col>
      <xdr:colOff>615950</xdr:colOff>
      <xdr:row>79</xdr:row>
      <xdr:rowOff>129794</xdr:rowOff>
    </xdr:to>
    <xdr:sp macro="" textlink="">
      <xdr:nvSpPr>
        <xdr:cNvPr id="438" name="円/楕円 437"/>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114571</xdr:rowOff>
    </xdr:from>
    <xdr:ext cx="736600" cy="259045"/>
    <xdr:sp macro="" textlink="">
      <xdr:nvSpPr>
        <xdr:cNvPr id="439" name="テキスト ボックス 438"/>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40" name="円/楕円 439"/>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41" name="テキスト ボックス 440"/>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115063</xdr:rowOff>
    </xdr:from>
    <xdr:to>
      <xdr:col>20</xdr:col>
      <xdr:colOff>209550</xdr:colOff>
      <xdr:row>78</xdr:row>
      <xdr:rowOff>45213</xdr:rowOff>
    </xdr:to>
    <xdr:sp macro="" textlink="">
      <xdr:nvSpPr>
        <xdr:cNvPr id="442" name="円/楕円 441"/>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29990</xdr:rowOff>
    </xdr:from>
    <xdr:ext cx="762000" cy="259045"/>
    <xdr:sp macro="" textlink="">
      <xdr:nvSpPr>
        <xdr:cNvPr id="443" name="テキスト ボックス 442"/>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32765</xdr:rowOff>
    </xdr:from>
    <xdr:to>
      <xdr:col>19</xdr:col>
      <xdr:colOff>6350</xdr:colOff>
      <xdr:row>77</xdr:row>
      <xdr:rowOff>134365</xdr:rowOff>
    </xdr:to>
    <xdr:sp macro="" textlink="">
      <xdr:nvSpPr>
        <xdr:cNvPr id="444" name="円/楕円 44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119142</xdr:rowOff>
    </xdr:from>
    <xdr:ext cx="762000" cy="259045"/>
    <xdr:sp macro="" textlink="">
      <xdr:nvSpPr>
        <xdr:cNvPr id="445" name="テキスト ボックス 44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宮城県大河原町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121949</xdr:rowOff>
    </xdr:from>
    <xdr:to>
      <xdr:col>4</xdr:col>
      <xdr:colOff>1117600</xdr:colOff>
      <xdr:row>17</xdr:row>
      <xdr:rowOff>137984</xdr:rowOff>
    </xdr:to>
    <xdr:cxnSp macro="">
      <xdr:nvCxnSpPr>
        <xdr:cNvPr id="52" name="直線コネクタ 51"/>
        <xdr:cNvCxnSpPr/>
      </xdr:nvCxnSpPr>
      <xdr:spPr bwMode="auto">
        <a:xfrm flipV="1">
          <a:off x="5003800" y="3084224"/>
          <a:ext cx="647700" cy="1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103977</xdr:rowOff>
    </xdr:from>
    <xdr:to>
      <xdr:col>4</xdr:col>
      <xdr:colOff>469900</xdr:colOff>
      <xdr:row>17</xdr:row>
      <xdr:rowOff>137984</xdr:rowOff>
    </xdr:to>
    <xdr:cxnSp macro="">
      <xdr:nvCxnSpPr>
        <xdr:cNvPr id="55" name="直線コネクタ 54"/>
        <xdr:cNvCxnSpPr/>
      </xdr:nvCxnSpPr>
      <xdr:spPr bwMode="auto">
        <a:xfrm>
          <a:off x="4305300" y="3066252"/>
          <a:ext cx="698500" cy="3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82347</xdr:rowOff>
    </xdr:from>
    <xdr:to>
      <xdr:col>3</xdr:col>
      <xdr:colOff>904875</xdr:colOff>
      <xdr:row>17</xdr:row>
      <xdr:rowOff>103977</xdr:rowOff>
    </xdr:to>
    <xdr:cxnSp macro="">
      <xdr:nvCxnSpPr>
        <xdr:cNvPr id="58" name="直線コネクタ 57"/>
        <xdr:cNvCxnSpPr/>
      </xdr:nvCxnSpPr>
      <xdr:spPr bwMode="auto">
        <a:xfrm>
          <a:off x="3606800" y="3044622"/>
          <a:ext cx="698500" cy="21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82347</xdr:rowOff>
    </xdr:from>
    <xdr:to>
      <xdr:col>3</xdr:col>
      <xdr:colOff>206375</xdr:colOff>
      <xdr:row>17</xdr:row>
      <xdr:rowOff>90261</xdr:rowOff>
    </xdr:to>
    <xdr:cxnSp macro="">
      <xdr:nvCxnSpPr>
        <xdr:cNvPr id="61" name="直線コネクタ 60"/>
        <xdr:cNvCxnSpPr/>
      </xdr:nvCxnSpPr>
      <xdr:spPr bwMode="auto">
        <a:xfrm flipV="1">
          <a:off x="2908300" y="3044622"/>
          <a:ext cx="698500" cy="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71149</xdr:rowOff>
    </xdr:from>
    <xdr:to>
      <xdr:col>5</xdr:col>
      <xdr:colOff>34925</xdr:colOff>
      <xdr:row>18</xdr:row>
      <xdr:rowOff>1299</xdr:rowOff>
    </xdr:to>
    <xdr:sp macro="" textlink="">
      <xdr:nvSpPr>
        <xdr:cNvPr id="71" name="円/楕円 70"/>
        <xdr:cNvSpPr/>
      </xdr:nvSpPr>
      <xdr:spPr bwMode="auto">
        <a:xfrm>
          <a:off x="5600700" y="3033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87676</xdr:rowOff>
    </xdr:from>
    <xdr:ext cx="762000" cy="259045"/>
    <xdr:sp macro="" textlink="">
      <xdr:nvSpPr>
        <xdr:cNvPr id="72" name="人口1人当たり決算額の推移該当値テキスト130"/>
        <xdr:cNvSpPr txBox="1"/>
      </xdr:nvSpPr>
      <xdr:spPr>
        <a:xfrm>
          <a:off x="5740400" y="28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87184</xdr:rowOff>
    </xdr:from>
    <xdr:to>
      <xdr:col>4</xdr:col>
      <xdr:colOff>520700</xdr:colOff>
      <xdr:row>18</xdr:row>
      <xdr:rowOff>17334</xdr:rowOff>
    </xdr:to>
    <xdr:sp macro="" textlink="">
      <xdr:nvSpPr>
        <xdr:cNvPr id="73" name="円/楕円 72"/>
        <xdr:cNvSpPr/>
      </xdr:nvSpPr>
      <xdr:spPr bwMode="auto">
        <a:xfrm>
          <a:off x="4953000" y="304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27511</xdr:rowOff>
    </xdr:from>
    <xdr:ext cx="736600" cy="259045"/>
    <xdr:sp macro="" textlink="">
      <xdr:nvSpPr>
        <xdr:cNvPr id="74" name="テキスト ボックス 73"/>
        <xdr:cNvSpPr txBox="1"/>
      </xdr:nvSpPr>
      <xdr:spPr>
        <a:xfrm>
          <a:off x="4622800" y="281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53177</xdr:rowOff>
    </xdr:from>
    <xdr:to>
      <xdr:col>3</xdr:col>
      <xdr:colOff>955675</xdr:colOff>
      <xdr:row>17</xdr:row>
      <xdr:rowOff>154777</xdr:rowOff>
    </xdr:to>
    <xdr:sp macro="" textlink="">
      <xdr:nvSpPr>
        <xdr:cNvPr id="75" name="円/楕円 74"/>
        <xdr:cNvSpPr/>
      </xdr:nvSpPr>
      <xdr:spPr bwMode="auto">
        <a:xfrm>
          <a:off x="4254500" y="301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164954</xdr:rowOff>
    </xdr:from>
    <xdr:ext cx="762000" cy="259045"/>
    <xdr:sp macro="" textlink="">
      <xdr:nvSpPr>
        <xdr:cNvPr id="76" name="テキスト ボックス 75"/>
        <xdr:cNvSpPr txBox="1"/>
      </xdr:nvSpPr>
      <xdr:spPr>
        <a:xfrm>
          <a:off x="3924300" y="278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31547</xdr:rowOff>
    </xdr:from>
    <xdr:to>
      <xdr:col>3</xdr:col>
      <xdr:colOff>257175</xdr:colOff>
      <xdr:row>17</xdr:row>
      <xdr:rowOff>133147</xdr:rowOff>
    </xdr:to>
    <xdr:sp macro="" textlink="">
      <xdr:nvSpPr>
        <xdr:cNvPr id="77" name="円/楕円 76"/>
        <xdr:cNvSpPr/>
      </xdr:nvSpPr>
      <xdr:spPr bwMode="auto">
        <a:xfrm>
          <a:off x="3556000" y="299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143324</xdr:rowOff>
    </xdr:from>
    <xdr:ext cx="762000" cy="259045"/>
    <xdr:sp macro="" textlink="">
      <xdr:nvSpPr>
        <xdr:cNvPr id="78" name="テキスト ボックス 77"/>
        <xdr:cNvSpPr txBox="1"/>
      </xdr:nvSpPr>
      <xdr:spPr>
        <a:xfrm>
          <a:off x="3225800" y="276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39461</xdr:rowOff>
    </xdr:from>
    <xdr:to>
      <xdr:col>2</xdr:col>
      <xdr:colOff>692150</xdr:colOff>
      <xdr:row>17</xdr:row>
      <xdr:rowOff>141061</xdr:rowOff>
    </xdr:to>
    <xdr:sp macro="" textlink="">
      <xdr:nvSpPr>
        <xdr:cNvPr id="79" name="円/楕円 78"/>
        <xdr:cNvSpPr/>
      </xdr:nvSpPr>
      <xdr:spPr bwMode="auto">
        <a:xfrm>
          <a:off x="2857500" y="300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151238</xdr:rowOff>
    </xdr:from>
    <xdr:ext cx="762000" cy="259045"/>
    <xdr:sp macro="" textlink="">
      <xdr:nvSpPr>
        <xdr:cNvPr id="80" name="テキスト ボックス 79"/>
        <xdr:cNvSpPr txBox="1"/>
      </xdr:nvSpPr>
      <xdr:spPr>
        <a:xfrm>
          <a:off x="2527300" y="277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110573</xdr:rowOff>
    </xdr:from>
    <xdr:to>
      <xdr:col>4</xdr:col>
      <xdr:colOff>1117600</xdr:colOff>
      <xdr:row>37</xdr:row>
      <xdr:rowOff>196037</xdr:rowOff>
    </xdr:to>
    <xdr:cxnSp macro="">
      <xdr:nvCxnSpPr>
        <xdr:cNvPr id="115" name="直線コネクタ 114"/>
        <xdr:cNvCxnSpPr/>
      </xdr:nvCxnSpPr>
      <xdr:spPr bwMode="auto">
        <a:xfrm>
          <a:off x="5003800" y="7063823"/>
          <a:ext cx="647700" cy="25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110573</xdr:rowOff>
    </xdr:from>
    <xdr:to>
      <xdr:col>4</xdr:col>
      <xdr:colOff>469900</xdr:colOff>
      <xdr:row>37</xdr:row>
      <xdr:rowOff>14888</xdr:rowOff>
    </xdr:to>
    <xdr:cxnSp macro="">
      <xdr:nvCxnSpPr>
        <xdr:cNvPr id="118" name="直線コネクタ 117"/>
        <xdr:cNvCxnSpPr/>
      </xdr:nvCxnSpPr>
      <xdr:spPr bwMode="auto">
        <a:xfrm flipV="1">
          <a:off x="4305300" y="7063823"/>
          <a:ext cx="698500" cy="7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29257</xdr:rowOff>
    </xdr:from>
    <xdr:to>
      <xdr:col>3</xdr:col>
      <xdr:colOff>904875</xdr:colOff>
      <xdr:row>37</xdr:row>
      <xdr:rowOff>14888</xdr:rowOff>
    </xdr:to>
    <xdr:cxnSp macro="">
      <xdr:nvCxnSpPr>
        <xdr:cNvPr id="121" name="直線コネクタ 120"/>
        <xdr:cNvCxnSpPr/>
      </xdr:nvCxnSpPr>
      <xdr:spPr bwMode="auto">
        <a:xfrm>
          <a:off x="3606800" y="6982507"/>
          <a:ext cx="698500" cy="15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29257</xdr:rowOff>
    </xdr:from>
    <xdr:to>
      <xdr:col>3</xdr:col>
      <xdr:colOff>206375</xdr:colOff>
      <xdr:row>36</xdr:row>
      <xdr:rowOff>99960</xdr:rowOff>
    </xdr:to>
    <xdr:cxnSp macro="">
      <xdr:nvCxnSpPr>
        <xdr:cNvPr id="124" name="直線コネクタ 123"/>
        <xdr:cNvCxnSpPr/>
      </xdr:nvCxnSpPr>
      <xdr:spPr bwMode="auto">
        <a:xfrm flipV="1">
          <a:off x="2908300" y="6982507"/>
          <a:ext cx="698500" cy="7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145237</xdr:rowOff>
    </xdr:from>
    <xdr:to>
      <xdr:col>5</xdr:col>
      <xdr:colOff>34925</xdr:colOff>
      <xdr:row>37</xdr:row>
      <xdr:rowOff>246837</xdr:rowOff>
    </xdr:to>
    <xdr:sp macro="" textlink="">
      <xdr:nvSpPr>
        <xdr:cNvPr id="134" name="円/楕円 133"/>
        <xdr:cNvSpPr/>
      </xdr:nvSpPr>
      <xdr:spPr bwMode="auto">
        <a:xfrm>
          <a:off x="5600700" y="726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117314</xdr:rowOff>
    </xdr:from>
    <xdr:ext cx="762000" cy="259045"/>
    <xdr:sp macro="" textlink="">
      <xdr:nvSpPr>
        <xdr:cNvPr id="135" name="人口1人当たり決算額の推移該当値テキスト445"/>
        <xdr:cNvSpPr txBox="1"/>
      </xdr:nvSpPr>
      <xdr:spPr>
        <a:xfrm>
          <a:off x="5740400" y="724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59773</xdr:rowOff>
    </xdr:from>
    <xdr:to>
      <xdr:col>4</xdr:col>
      <xdr:colOff>520700</xdr:colOff>
      <xdr:row>36</xdr:row>
      <xdr:rowOff>161373</xdr:rowOff>
    </xdr:to>
    <xdr:sp macro="" textlink="">
      <xdr:nvSpPr>
        <xdr:cNvPr id="136" name="円/楕円 135"/>
        <xdr:cNvSpPr/>
      </xdr:nvSpPr>
      <xdr:spPr bwMode="auto">
        <a:xfrm>
          <a:off x="4953000" y="701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146150</xdr:rowOff>
    </xdr:from>
    <xdr:ext cx="736600" cy="259045"/>
    <xdr:sp macro="" textlink="">
      <xdr:nvSpPr>
        <xdr:cNvPr id="137" name="テキスト ボックス 136"/>
        <xdr:cNvSpPr txBox="1"/>
      </xdr:nvSpPr>
      <xdr:spPr>
        <a:xfrm>
          <a:off x="4622800" y="709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135538</xdr:rowOff>
    </xdr:from>
    <xdr:to>
      <xdr:col>3</xdr:col>
      <xdr:colOff>955675</xdr:colOff>
      <xdr:row>37</xdr:row>
      <xdr:rowOff>65688</xdr:rowOff>
    </xdr:to>
    <xdr:sp macro="" textlink="">
      <xdr:nvSpPr>
        <xdr:cNvPr id="138" name="円/楕円 137"/>
        <xdr:cNvSpPr/>
      </xdr:nvSpPr>
      <xdr:spPr bwMode="auto">
        <a:xfrm>
          <a:off x="4254500" y="708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50465</xdr:rowOff>
    </xdr:from>
    <xdr:ext cx="762000" cy="259045"/>
    <xdr:sp macro="" textlink="">
      <xdr:nvSpPr>
        <xdr:cNvPr id="139" name="テキスト ボックス 138"/>
        <xdr:cNvSpPr txBox="1"/>
      </xdr:nvSpPr>
      <xdr:spPr>
        <a:xfrm>
          <a:off x="3924300" y="71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321357</xdr:rowOff>
    </xdr:from>
    <xdr:to>
      <xdr:col>3</xdr:col>
      <xdr:colOff>257175</xdr:colOff>
      <xdr:row>36</xdr:row>
      <xdr:rowOff>80057</xdr:rowOff>
    </xdr:to>
    <xdr:sp macro="" textlink="">
      <xdr:nvSpPr>
        <xdr:cNvPr id="140" name="円/楕円 139"/>
        <xdr:cNvSpPr/>
      </xdr:nvSpPr>
      <xdr:spPr bwMode="auto">
        <a:xfrm>
          <a:off x="3556000" y="693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64834</xdr:rowOff>
    </xdr:from>
    <xdr:ext cx="762000" cy="259045"/>
    <xdr:sp macro="" textlink="">
      <xdr:nvSpPr>
        <xdr:cNvPr id="141" name="テキスト ボックス 140"/>
        <xdr:cNvSpPr txBox="1"/>
      </xdr:nvSpPr>
      <xdr:spPr>
        <a:xfrm>
          <a:off x="3225800" y="701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49160</xdr:rowOff>
    </xdr:from>
    <xdr:to>
      <xdr:col>2</xdr:col>
      <xdr:colOff>692150</xdr:colOff>
      <xdr:row>36</xdr:row>
      <xdr:rowOff>150760</xdr:rowOff>
    </xdr:to>
    <xdr:sp macro="" textlink="">
      <xdr:nvSpPr>
        <xdr:cNvPr id="142" name="円/楕円 141"/>
        <xdr:cNvSpPr/>
      </xdr:nvSpPr>
      <xdr:spPr bwMode="auto">
        <a:xfrm>
          <a:off x="2857500" y="700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135537</xdr:rowOff>
    </xdr:from>
    <xdr:ext cx="762000" cy="259045"/>
    <xdr:sp macro="" textlink="">
      <xdr:nvSpPr>
        <xdr:cNvPr id="143" name="テキスト ボックス 142"/>
        <xdr:cNvSpPr txBox="1"/>
      </xdr:nvSpPr>
      <xdr:spPr>
        <a:xfrm>
          <a:off x="2527300" y="708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財政調整基金については、年度末において</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1,996</a:t>
          </a:r>
          <a:r>
            <a:rPr kumimoji="1" lang="ja-JP" altLang="en-US" sz="1400">
              <a:latin typeface="ＭＳ ゴシック" pitchFamily="49" charset="-128"/>
              <a:ea typeface="ＭＳ ゴシック" pitchFamily="49" charset="-128"/>
            </a:rPr>
            <a:t>百万円の保有となった。基準財政規模比で</a:t>
          </a:r>
          <a:r>
            <a:rPr kumimoji="1" lang="en-US" altLang="ja-JP" sz="1400">
              <a:latin typeface="ＭＳ ゴシック" pitchFamily="49" charset="-128"/>
              <a:ea typeface="ＭＳ ゴシック" pitchFamily="49" charset="-128"/>
            </a:rPr>
            <a:t>40.36</a:t>
          </a:r>
          <a:r>
            <a:rPr kumimoji="1" lang="ja-JP" altLang="en-US" sz="1400">
              <a:latin typeface="ＭＳ ゴシック" pitchFamily="49" charset="-128"/>
              <a:ea typeface="ＭＳ ゴシック" pitchFamily="49" charset="-128"/>
            </a:rPr>
            <a:t>％と近年では高い割合となっている。今後、老朽化した施設の更新や大規模改修が控えていることから、継続的に財源確保を進めてゆく。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実質収支については、引き続き概ね適正な範囲での運用が図られている。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引き続き、すべての会計において実質赤字額又は資金不足額は生じていない。前年度震災</a:t>
          </a:r>
          <a:r>
            <a:rPr lang="ja-JP" altLang="en-US" sz="1100" b="0" i="0" baseline="0">
              <a:solidFill>
                <a:schemeClr val="dk1"/>
              </a:solidFill>
              <a:effectLst/>
              <a:latin typeface="+mn-lt"/>
              <a:ea typeface="+mn-ea"/>
              <a:cs typeface="+mn-cs"/>
            </a:rPr>
            <a:t>復旧事業の執行により大幅な割合増となった公共下水道事業会計は、震災復旧事業の縮小により平成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年以前の水準に戻っている。一般会計では、予算積算と執行の精査に務めた結果、前年度から半減した。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行ったことにより元利償還額が減少したことに加え、公共下水道事業会計への元利償還分の繰入金額が減少した。算入公債費等では特定財源の額が増加した。これらの要因により実質公債比率の分子はマイナス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げ償還を行い地方債残高を前年度並み押さえることができたことに加えて、公共下水道事業会計への地方債の償還に係る繰入見込額の減少により将来負担額が減少した。また充当可能基金及び充当可能特定歳入の増加により、将来負担比率の分子は前年度比</a:t>
          </a:r>
          <a:r>
            <a:rPr kumimoji="1" lang="en-US" altLang="ja-JP" sz="1400">
              <a:latin typeface="ＭＳ ゴシック" pitchFamily="49" charset="-128"/>
              <a:ea typeface="ＭＳ ゴシック" pitchFamily="49" charset="-128"/>
            </a:rPr>
            <a:t>407</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100" zoomScaleSheetLayoutView="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8081309</v>
      </c>
      <c r="BO4" s="349"/>
      <c r="BP4" s="349"/>
      <c r="BQ4" s="349"/>
      <c r="BR4" s="349"/>
      <c r="BS4" s="349"/>
      <c r="BT4" s="349"/>
      <c r="BU4" s="350"/>
      <c r="BV4" s="348">
        <v>8252062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8.9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7837531</v>
      </c>
      <c r="BO5" s="386"/>
      <c r="BP5" s="386"/>
      <c r="BQ5" s="386"/>
      <c r="BR5" s="386"/>
      <c r="BS5" s="386"/>
      <c r="BT5" s="386"/>
      <c r="BU5" s="387"/>
      <c r="BV5" s="385">
        <v>7774209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92.6</v>
      </c>
      <c r="CU5" s="383"/>
      <c r="CV5" s="383"/>
      <c r="CW5" s="383"/>
      <c r="CX5" s="383"/>
      <c r="CY5" s="383"/>
      <c r="CZ5" s="383"/>
      <c r="DA5" s="384"/>
      <c r="DB5" s="382">
        <v>93.6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243778</v>
      </c>
      <c r="BO6" s="386"/>
      <c r="BP6" s="386"/>
      <c r="BQ6" s="386"/>
      <c r="BR6" s="386"/>
      <c r="BS6" s="386"/>
      <c r="BT6" s="386"/>
      <c r="BU6" s="387"/>
      <c r="BV6" s="385">
        <v>477853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99.9</v>
      </c>
      <c r="CU6" s="423"/>
      <c r="CV6" s="423"/>
      <c r="CW6" s="423"/>
      <c r="CX6" s="423"/>
      <c r="CY6" s="423"/>
      <c r="CZ6" s="423"/>
      <c r="DA6" s="424"/>
      <c r="DB6" s="422">
        <v>100.9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2798</v>
      </c>
      <c r="BO7" s="386"/>
      <c r="BP7" s="386"/>
      <c r="BQ7" s="386"/>
      <c r="BR7" s="386"/>
      <c r="BS7" s="386"/>
      <c r="BT7" s="386"/>
      <c r="BU7" s="387"/>
      <c r="BV7" s="385">
        <v>36545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4946173</v>
      </c>
      <c r="CU7" s="386"/>
      <c r="CV7" s="386"/>
      <c r="CW7" s="386"/>
      <c r="CX7" s="386"/>
      <c r="CY7" s="386"/>
      <c r="CZ7" s="386"/>
      <c r="DA7" s="387"/>
      <c r="DB7" s="385">
        <v>4961797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240980</v>
      </c>
      <c r="BO8" s="386"/>
      <c r="BP8" s="386"/>
      <c r="BQ8" s="386"/>
      <c r="BR8" s="386"/>
      <c r="BS8" s="386"/>
      <c r="BT8" s="386"/>
      <c r="BU8" s="387"/>
      <c r="BV8" s="385">
        <v>441308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0.59</v>
      </c>
      <c r="CU8" s="426"/>
      <c r="CV8" s="426"/>
      <c r="CW8" s="426"/>
      <c r="CX8" s="426"/>
      <c r="CY8" s="426"/>
      <c r="CZ8" s="426"/>
      <c r="DA8" s="427"/>
      <c r="DB8" s="425">
        <v>0.56999999999999995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23530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-200328</v>
      </c>
      <c r="BO9" s="386"/>
      <c r="BP9" s="386"/>
      <c r="BQ9" s="386"/>
      <c r="BR9" s="386"/>
      <c r="BS9" s="386"/>
      <c r="BT9" s="386"/>
      <c r="BU9" s="387"/>
      <c r="BV9" s="385">
        <v>22184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11.1</v>
      </c>
      <c r="CU9" s="383"/>
      <c r="CV9" s="383"/>
      <c r="CW9" s="383"/>
      <c r="CX9" s="383"/>
      <c r="CY9" s="383"/>
      <c r="CZ9" s="383"/>
      <c r="DA9" s="384"/>
      <c r="DB9" s="382">
        <v>9.4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23335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939</v>
      </c>
      <c r="BO10" s="386"/>
      <c r="BP10" s="386"/>
      <c r="BQ10" s="386"/>
      <c r="BR10" s="386"/>
      <c r="BS10" s="386"/>
      <c r="BT10" s="386"/>
      <c r="BU10" s="387"/>
      <c r="BV10" s="385">
        <v>1038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166280</v>
      </c>
      <c r="BO11" s="386"/>
      <c r="BP11" s="386"/>
      <c r="BQ11" s="386"/>
      <c r="BR11" s="386"/>
      <c r="BS11" s="386"/>
      <c r="BT11" s="386"/>
      <c r="BU11" s="387"/>
      <c r="BV11" s="385">
        <v>9695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23768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43147</v>
      </c>
      <c r="BO12" s="386"/>
      <c r="BP12" s="386"/>
      <c r="BQ12" s="386"/>
      <c r="BR12" s="386"/>
      <c r="BS12" s="386"/>
      <c r="BT12" s="386"/>
      <c r="BU12" s="387"/>
      <c r="BV12" s="385">
        <v>143807</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23688</v>
      </c>
      <c r="S13" s="467"/>
      <c r="T13" s="467"/>
      <c r="U13" s="467"/>
      <c r="V13" s="468"/>
      <c r="W13" s="401" t="s">
        <v>123</v>
      </c>
      <c r="X13" s="402"/>
      <c r="Y13" s="402"/>
      <c r="Z13" s="402"/>
      <c r="AA13" s="402"/>
      <c r="AB13" s="392"/>
      <c r="AC13" s="436">
        <v>290</v>
      </c>
      <c r="AD13" s="437"/>
      <c r="AE13" s="437"/>
      <c r="AF13" s="437"/>
      <c r="AG13" s="476"/>
      <c r="AH13" s="436">
        <v>370</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-76256</v>
      </c>
      <c r="BO13" s="386"/>
      <c r="BP13" s="386"/>
      <c r="BQ13" s="386"/>
      <c r="BR13" s="386"/>
      <c r="BS13" s="386"/>
      <c r="BT13" s="386"/>
      <c r="BU13" s="387"/>
      <c r="BV13" s="385">
        <v>-110890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1.8</v>
      </c>
      <c r="CU13" s="383"/>
      <c r="CV13" s="383"/>
      <c r="CW13" s="383"/>
      <c r="CX13" s="383"/>
      <c r="CY13" s="383"/>
      <c r="CZ13" s="383"/>
      <c r="DA13" s="384"/>
      <c r="DB13" s="382">
        <v>3.8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23774</v>
      </c>
      <c r="S14" s="467"/>
      <c r="T14" s="467"/>
      <c r="U14" s="467"/>
      <c r="V14" s="468"/>
      <c r="W14" s="375"/>
      <c r="X14" s="376"/>
      <c r="Y14" s="376"/>
      <c r="Z14" s="376"/>
      <c r="AA14" s="376"/>
      <c r="AB14" s="365"/>
      <c r="AC14" s="469">
        <v>2.6</v>
      </c>
      <c r="AD14" s="470"/>
      <c r="AE14" s="470"/>
      <c r="AF14" s="470"/>
      <c r="AG14" s="471"/>
      <c r="AH14" s="469">
        <v>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19.399999999999999</v>
      </c>
      <c r="CU14" s="481"/>
      <c r="CV14" s="481"/>
      <c r="CW14" s="481"/>
      <c r="CX14" s="481"/>
      <c r="CY14" s="481"/>
      <c r="CZ14" s="481"/>
      <c r="DA14" s="482"/>
      <c r="DB14" s="480">
        <v>28.7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23693</v>
      </c>
      <c r="S15" s="467"/>
      <c r="T15" s="467"/>
      <c r="U15" s="467"/>
      <c r="V15" s="468"/>
      <c r="W15" s="401" t="s">
        <v>129</v>
      </c>
      <c r="X15" s="402"/>
      <c r="Y15" s="402"/>
      <c r="Z15" s="402"/>
      <c r="AA15" s="402"/>
      <c r="AB15" s="392"/>
      <c r="AC15" s="436">
        <v>3664</v>
      </c>
      <c r="AD15" s="437"/>
      <c r="AE15" s="437"/>
      <c r="AF15" s="437"/>
      <c r="AG15" s="476"/>
      <c r="AH15" s="436">
        <v>3787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2392074</v>
      </c>
      <c r="BO15" s="349"/>
      <c r="BP15" s="349"/>
      <c r="BQ15" s="349"/>
      <c r="BR15" s="349"/>
      <c r="BS15" s="349"/>
      <c r="BT15" s="349"/>
      <c r="BU15" s="350"/>
      <c r="BV15" s="348">
        <v>2345152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32.9</v>
      </c>
      <c r="AD16" s="470"/>
      <c r="AE16" s="470"/>
      <c r="AF16" s="470"/>
      <c r="AG16" s="471"/>
      <c r="AH16" s="469">
        <v>33.200000000000003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3901128</v>
      </c>
      <c r="BO16" s="386"/>
      <c r="BP16" s="386"/>
      <c r="BQ16" s="386"/>
      <c r="BR16" s="386"/>
      <c r="BS16" s="386"/>
      <c r="BT16" s="386"/>
      <c r="BU16" s="387"/>
      <c r="BV16" s="385">
        <v>3908534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7184</v>
      </c>
      <c r="AD17" s="437"/>
      <c r="AE17" s="437"/>
      <c r="AF17" s="437"/>
      <c r="AG17" s="476"/>
      <c r="AH17" s="436">
        <v>7223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3073188</v>
      </c>
      <c r="BO17" s="386"/>
      <c r="BP17" s="386"/>
      <c r="BQ17" s="386"/>
      <c r="BR17" s="386"/>
      <c r="BS17" s="386"/>
      <c r="BT17" s="386"/>
      <c r="BU17" s="387"/>
      <c r="BV17" s="385">
        <v>3029264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24.99</v>
      </c>
      <c r="M18" s="498"/>
      <c r="N18" s="498"/>
      <c r="O18" s="498"/>
      <c r="P18" s="498"/>
      <c r="Q18" s="498"/>
      <c r="R18" s="499"/>
      <c r="S18" s="499"/>
      <c r="T18" s="499"/>
      <c r="U18" s="499"/>
      <c r="V18" s="500"/>
      <c r="W18" s="403"/>
      <c r="X18" s="404"/>
      <c r="Y18" s="404"/>
      <c r="Z18" s="404"/>
      <c r="AA18" s="404"/>
      <c r="AB18" s="395"/>
      <c r="AC18" s="501">
        <v>64.5</v>
      </c>
      <c r="AD18" s="502"/>
      <c r="AE18" s="502"/>
      <c r="AF18" s="502"/>
      <c r="AG18" s="503"/>
      <c r="AH18" s="501">
        <v>63.3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4602677</v>
      </c>
      <c r="BO18" s="386"/>
      <c r="BP18" s="386"/>
      <c r="BQ18" s="386"/>
      <c r="BR18" s="386"/>
      <c r="BS18" s="386"/>
      <c r="BT18" s="386"/>
      <c r="BU18" s="387"/>
      <c r="BV18" s="385">
        <v>4634793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942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5839564</v>
      </c>
      <c r="BO19" s="386"/>
      <c r="BP19" s="386"/>
      <c r="BQ19" s="386"/>
      <c r="BR19" s="386"/>
      <c r="BS19" s="386"/>
      <c r="BT19" s="386"/>
      <c r="BU19" s="387"/>
      <c r="BV19" s="385">
        <v>5846741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8641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5596144</v>
      </c>
      <c r="BO23" s="386"/>
      <c r="BP23" s="386"/>
      <c r="BQ23" s="386"/>
      <c r="BR23" s="386"/>
      <c r="BS23" s="386"/>
      <c r="BT23" s="386"/>
      <c r="BU23" s="387"/>
      <c r="BV23" s="385">
        <v>5592404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8420</v>
      </c>
      <c r="R24" s="437"/>
      <c r="S24" s="437"/>
      <c r="T24" s="437"/>
      <c r="U24" s="437"/>
      <c r="V24" s="476"/>
      <c r="W24" s="531"/>
      <c r="X24" s="519"/>
      <c r="Y24" s="520"/>
      <c r="Z24" s="435" t="s">
        <v>152</v>
      </c>
      <c r="AA24" s="415"/>
      <c r="AB24" s="415"/>
      <c r="AC24" s="415"/>
      <c r="AD24" s="415"/>
      <c r="AE24" s="415"/>
      <c r="AF24" s="415"/>
      <c r="AG24" s="416"/>
      <c r="AH24" s="436">
        <v>158</v>
      </c>
      <c r="AI24" s="437"/>
      <c r="AJ24" s="437"/>
      <c r="AK24" s="437"/>
      <c r="AL24" s="476"/>
      <c r="AM24" s="436">
        <v>495488</v>
      </c>
      <c r="AN24" s="437"/>
      <c r="AO24" s="437"/>
      <c r="AP24" s="437"/>
      <c r="AQ24" s="437"/>
      <c r="AR24" s="476"/>
      <c r="AS24" s="436">
        <v>3136</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2930467</v>
      </c>
      <c r="BO24" s="386"/>
      <c r="BP24" s="386"/>
      <c r="BQ24" s="386"/>
      <c r="BR24" s="386"/>
      <c r="BS24" s="386"/>
      <c r="BT24" s="386"/>
      <c r="BU24" s="387"/>
      <c r="BV24" s="385">
        <v>2753762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6320</v>
      </c>
      <c r="R25" s="437"/>
      <c r="S25" s="437"/>
      <c r="T25" s="437"/>
      <c r="U25" s="437"/>
      <c r="V25" s="476"/>
      <c r="W25" s="531"/>
      <c r="X25" s="519"/>
      <c r="Y25" s="520"/>
      <c r="Z25" s="435" t="s">
        <v>155</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665476</v>
      </c>
      <c r="BO25" s="349"/>
      <c r="BP25" s="349"/>
      <c r="BQ25" s="349"/>
      <c r="BR25" s="349"/>
      <c r="BS25" s="349"/>
      <c r="BT25" s="349"/>
      <c r="BU25" s="350"/>
      <c r="BV25" s="348">
        <v>737011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5400</v>
      </c>
      <c r="R26" s="437"/>
      <c r="S26" s="437"/>
      <c r="T26" s="437"/>
      <c r="U26" s="437"/>
      <c r="V26" s="476"/>
      <c r="W26" s="531"/>
      <c r="X26" s="519"/>
      <c r="Y26" s="520"/>
      <c r="Z26" s="435" t="s">
        <v>158</v>
      </c>
      <c r="AA26" s="541"/>
      <c r="AB26" s="541"/>
      <c r="AC26" s="541"/>
      <c r="AD26" s="541"/>
      <c r="AE26" s="541"/>
      <c r="AF26" s="541"/>
      <c r="AG26" s="542"/>
      <c r="AH26" s="436">
        <v>11</v>
      </c>
      <c r="AI26" s="437"/>
      <c r="AJ26" s="437"/>
      <c r="AK26" s="437"/>
      <c r="AL26" s="476"/>
      <c r="AM26" s="436">
        <v>33242</v>
      </c>
      <c r="AN26" s="437"/>
      <c r="AO26" s="437"/>
      <c r="AP26" s="437"/>
      <c r="AQ26" s="437"/>
      <c r="AR26" s="476"/>
      <c r="AS26" s="436">
        <v>3022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3130</v>
      </c>
      <c r="R27" s="437"/>
      <c r="S27" s="437"/>
      <c r="T27" s="437"/>
      <c r="U27" s="437"/>
      <c r="V27" s="476"/>
      <c r="W27" s="531"/>
      <c r="X27" s="519"/>
      <c r="Y27" s="520"/>
      <c r="Z27" s="435" t="s">
        <v>161</v>
      </c>
      <c r="AA27" s="415"/>
      <c r="AB27" s="415"/>
      <c r="AC27" s="415"/>
      <c r="AD27" s="415"/>
      <c r="AE27" s="415"/>
      <c r="AF27" s="415"/>
      <c r="AG27" s="416"/>
      <c r="AH27" s="436">
        <v>3</v>
      </c>
      <c r="AI27" s="437"/>
      <c r="AJ27" s="437"/>
      <c r="AK27" s="437"/>
      <c r="AL27" s="476"/>
      <c r="AM27" s="436">
        <v>9102</v>
      </c>
      <c r="AN27" s="437"/>
      <c r="AO27" s="437"/>
      <c r="AP27" s="437"/>
      <c r="AQ27" s="437"/>
      <c r="AR27" s="476"/>
      <c r="AS27" s="436">
        <v>3034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300732</v>
      </c>
      <c r="BO27" s="555"/>
      <c r="BP27" s="555"/>
      <c r="BQ27" s="555"/>
      <c r="BR27" s="555"/>
      <c r="BS27" s="555"/>
      <c r="BT27" s="555"/>
      <c r="BU27" s="556"/>
      <c r="BV27" s="554">
        <v>300665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2630</v>
      </c>
      <c r="R28" s="437"/>
      <c r="S28" s="437"/>
      <c r="T28" s="437"/>
      <c r="U28" s="437"/>
      <c r="V28" s="476"/>
      <c r="W28" s="531"/>
      <c r="X28" s="519"/>
      <c r="Y28" s="520"/>
      <c r="Z28" s="435" t="s">
        <v>164</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1996150</v>
      </c>
      <c r="BO28" s="349"/>
      <c r="BP28" s="349"/>
      <c r="BQ28" s="349"/>
      <c r="BR28" s="349"/>
      <c r="BS28" s="349"/>
      <c r="BT28" s="349"/>
      <c r="BU28" s="350"/>
      <c r="BV28" s="348">
        <v>1788358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13</v>
      </c>
      <c r="M29" s="437"/>
      <c r="N29" s="437"/>
      <c r="O29" s="437"/>
      <c r="P29" s="476"/>
      <c r="Q29" s="436">
        <v>2520</v>
      </c>
      <c r="R29" s="437"/>
      <c r="S29" s="437"/>
      <c r="T29" s="437"/>
      <c r="U29" s="437"/>
      <c r="V29" s="476"/>
      <c r="W29" s="532"/>
      <c r="X29" s="533"/>
      <c r="Y29" s="534"/>
      <c r="Z29" s="435" t="s">
        <v>168</v>
      </c>
      <c r="AA29" s="415"/>
      <c r="AB29" s="415"/>
      <c r="AC29" s="415"/>
      <c r="AD29" s="415"/>
      <c r="AE29" s="415"/>
      <c r="AF29" s="415"/>
      <c r="AG29" s="416"/>
      <c r="AH29" s="436">
        <v>161</v>
      </c>
      <c r="AI29" s="437"/>
      <c r="AJ29" s="437"/>
      <c r="AK29" s="437"/>
      <c r="AL29" s="476"/>
      <c r="AM29" s="436">
        <v>504590</v>
      </c>
      <c r="AN29" s="437"/>
      <c r="AO29" s="437"/>
      <c r="AP29" s="437"/>
      <c r="AQ29" s="437"/>
      <c r="AR29" s="476"/>
      <c r="AS29" s="436">
        <v>3134</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27176</v>
      </c>
      <c r="BO29" s="386"/>
      <c r="BP29" s="386"/>
      <c r="BQ29" s="386"/>
      <c r="BR29" s="386"/>
      <c r="BS29" s="386"/>
      <c r="BT29" s="386"/>
      <c r="BU29" s="387"/>
      <c r="BV29" s="385">
        <v>27164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95.2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108357</v>
      </c>
      <c r="BO30" s="555"/>
      <c r="BP30" s="555"/>
      <c r="BQ30" s="555"/>
      <c r="BR30" s="555"/>
      <c r="BS30" s="555"/>
      <c r="BT30" s="555"/>
      <c r="BU30" s="556"/>
      <c r="BV30" s="554">
        <v>111592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地方卸売市場事業特別会計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宮城県市町村職員退職手当組合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まちづくりオーガ</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宮城県非常勤消防団員補償報酬組合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（株）仙南青果</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仙南地域広域行政事務組合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宮城県市町村自治振興センター</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みやぎ県南中核病院企業団</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宮城県後期高齢者医療広域連合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宮城県後期高齢者医療事業会計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59055118110236227"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70" t="s">
        <v>24</v>
      </c>
      <c r="C41" s="1171"/>
      <c r="D41" s="81"/>
      <c r="E41" s="1176" t="s">
        <v>25</v>
      </c>
      <c r="F41" s="1176"/>
      <c r="G41" s="1176"/>
      <c r="H41" s="1177"/>
      <c r="I41" s="82">
        <v>5214</v>
      </c>
      <c r="J41" s="83">
        <v>5215</v>
      </c>
      <c r="K41" s="83">
        <v>5231</v>
      </c>
      <c r="L41" s="83">
        <v>5592</v>
      </c>
      <c r="M41" s="84">
        <v>5596</v>
      </c>
    </row>
    <row r="42" spans="2:13" ht="27.75" customHeight="1" x14ac:dyDescent="0.15">
      <c r="B42" s="1172"/>
      <c r="C42" s="1173"/>
      <c r="D42" s="85"/>
      <c r="E42" s="1178" t="s">
        <v>26</v>
      </c>
      <c r="F42" s="1178"/>
      <c r="G42" s="1178"/>
      <c r="H42" s="1179"/>
      <c r="I42" s="86" t="s">
        <v>473</v>
      </c>
      <c r="J42" s="87" t="s">
        <v>473</v>
      </c>
      <c r="K42" s="87" t="s">
        <v>473</v>
      </c>
      <c r="L42" s="87" t="s">
        <v>473</v>
      </c>
      <c r="M42" s="88" t="s">
        <v>473</v>
      </c>
    </row>
    <row r="43" spans="2:13" ht="27.75" customHeight="1" x14ac:dyDescent="0.15">
      <c r="B43" s="1172"/>
      <c r="C43" s="1173"/>
      <c r="D43" s="85"/>
      <c r="E43" s="1178" t="s">
        <v>27</v>
      </c>
      <c r="F43" s="1178"/>
      <c r="G43" s="1178"/>
      <c r="H43" s="1179"/>
      <c r="I43" s="86">
        <v>2705</v>
      </c>
      <c r="J43" s="87">
        <v>2482</v>
      </c>
      <c r="K43" s="87">
        <v>2185</v>
      </c>
      <c r="L43" s="87">
        <v>2027</v>
      </c>
      <c r="M43" s="88">
        <v>1525</v>
      </c>
    </row>
    <row r="44" spans="2:13" ht="27.75" customHeight="1" x14ac:dyDescent="0.15">
      <c r="B44" s="1172"/>
      <c r="C44" s="1173"/>
      <c r="D44" s="85"/>
      <c r="E44" s="1178" t="s">
        <v>28</v>
      </c>
      <c r="F44" s="1178"/>
      <c r="G44" s="1178"/>
      <c r="H44" s="1179"/>
      <c r="I44" s="86">
        <v>5848</v>
      </c>
      <c r="J44" s="87">
        <v>5752</v>
      </c>
      <c r="K44" s="87">
        <v>5773</v>
      </c>
      <c r="L44" s="87">
        <v>5646</v>
      </c>
      <c r="M44" s="88">
        <v>5409</v>
      </c>
    </row>
    <row r="45" spans="2:13" ht="27.75" customHeight="1" x14ac:dyDescent="0.15">
      <c r="B45" s="1172"/>
      <c r="C45" s="1173"/>
      <c r="D45" s="85"/>
      <c r="E45" s="1178" t="s">
        <v>29</v>
      </c>
      <c r="F45" s="1178"/>
      <c r="G45" s="1178"/>
      <c r="H45" s="1179"/>
      <c r="I45" s="86">
        <v>1433</v>
      </c>
      <c r="J45" s="87">
        <v>1371</v>
      </c>
      <c r="K45" s="87">
        <v>1278</v>
      </c>
      <c r="L45" s="87">
        <v>1232</v>
      </c>
      <c r="M45" s="88">
        <v>1062</v>
      </c>
    </row>
    <row r="46" spans="2:13" ht="27.75" customHeight="1" x14ac:dyDescent="0.15">
      <c r="B46" s="1172"/>
      <c r="C46" s="1173"/>
      <c r="D46" s="85"/>
      <c r="E46" s="1178" t="s">
        <v>30</v>
      </c>
      <c r="F46" s="1178"/>
      <c r="G46" s="1178"/>
      <c r="H46" s="1179"/>
      <c r="I46" s="86" t="s">
        <v>473</v>
      </c>
      <c r="J46" s="87" t="s">
        <v>473</v>
      </c>
      <c r="K46" s="87">
        <v>1</v>
      </c>
      <c r="L46" s="87" t="s">
        <v>473</v>
      </c>
      <c r="M46" s="88" t="s">
        <v>473</v>
      </c>
    </row>
    <row r="47" spans="2:13" ht="27.75" customHeight="1" x14ac:dyDescent="0.15">
      <c r="B47" s="1172"/>
      <c r="C47" s="1173"/>
      <c r="D47" s="85"/>
      <c r="E47" s="1178" t="s">
        <v>31</v>
      </c>
      <c r="F47" s="1178"/>
      <c r="G47" s="1178"/>
      <c r="H47" s="1179"/>
      <c r="I47" s="86" t="s">
        <v>473</v>
      </c>
      <c r="J47" s="87" t="s">
        <v>473</v>
      </c>
      <c r="K47" s="87" t="s">
        <v>473</v>
      </c>
      <c r="L47" s="87" t="s">
        <v>473</v>
      </c>
      <c r="M47" s="88" t="s">
        <v>473</v>
      </c>
    </row>
    <row r="48" spans="2:13" ht="27.75" customHeight="1" x14ac:dyDescent="0.15">
      <c r="B48" s="1174"/>
      <c r="C48" s="1175"/>
      <c r="D48" s="85"/>
      <c r="E48" s="1178" t="s">
        <v>32</v>
      </c>
      <c r="F48" s="1178"/>
      <c r="G48" s="1178"/>
      <c r="H48" s="1179"/>
      <c r="I48" s="86" t="s">
        <v>473</v>
      </c>
      <c r="J48" s="87" t="s">
        <v>473</v>
      </c>
      <c r="K48" s="87" t="s">
        <v>473</v>
      </c>
      <c r="L48" s="87" t="s">
        <v>473</v>
      </c>
      <c r="M48" s="88" t="s">
        <v>473</v>
      </c>
    </row>
    <row r="49" spans="2:13" ht="27.75" customHeight="1" x14ac:dyDescent="0.15">
      <c r="B49" s="1180" t="s">
        <v>33</v>
      </c>
      <c r="C49" s="1181"/>
      <c r="D49" s="89"/>
      <c r="E49" s="1178" t="s">
        <v>34</v>
      </c>
      <c r="F49" s="1178"/>
      <c r="G49" s="1178"/>
      <c r="H49" s="1179"/>
      <c r="I49" s="86">
        <v>1761</v>
      </c>
      <c r="J49" s="87">
        <v>2164</v>
      </c>
      <c r="K49" s="87">
        <v>2314</v>
      </c>
      <c r="L49" s="87">
        <v>2423</v>
      </c>
      <c r="M49" s="88">
        <v>2739</v>
      </c>
    </row>
    <row r="50" spans="2:13" ht="27.75" customHeight="1" x14ac:dyDescent="0.15">
      <c r="B50" s="1172"/>
      <c r="C50" s="1173"/>
      <c r="D50" s="85"/>
      <c r="E50" s="1178" t="s">
        <v>35</v>
      </c>
      <c r="F50" s="1178"/>
      <c r="G50" s="1178"/>
      <c r="H50" s="1179"/>
      <c r="I50" s="86">
        <v>2728</v>
      </c>
      <c r="J50" s="87">
        <v>2287</v>
      </c>
      <c r="K50" s="87">
        <v>2009</v>
      </c>
      <c r="L50" s="87">
        <v>1602</v>
      </c>
      <c r="M50" s="88">
        <v>1568</v>
      </c>
    </row>
    <row r="51" spans="2:13" ht="27.75" customHeight="1" x14ac:dyDescent="0.15">
      <c r="B51" s="1174"/>
      <c r="C51" s="1175"/>
      <c r="D51" s="85"/>
      <c r="E51" s="1178" t="s">
        <v>36</v>
      </c>
      <c r="F51" s="1178"/>
      <c r="G51" s="1178"/>
      <c r="H51" s="1179"/>
      <c r="I51" s="86">
        <v>9345</v>
      </c>
      <c r="J51" s="87">
        <v>9347</v>
      </c>
      <c r="K51" s="87">
        <v>9369</v>
      </c>
      <c r="L51" s="87">
        <v>9244</v>
      </c>
      <c r="M51" s="88">
        <v>8466</v>
      </c>
    </row>
    <row r="52" spans="2:13" ht="27.75" customHeight="1" thickBot="1" x14ac:dyDescent="0.2">
      <c r="B52" s="1182" t="s">
        <v>21</v>
      </c>
      <c r="C52" s="1183"/>
      <c r="D52" s="90"/>
      <c r="E52" s="1184" t="s">
        <v>37</v>
      </c>
      <c r="F52" s="1184"/>
      <c r="G52" s="1184"/>
      <c r="H52" s="1185"/>
      <c r="I52" s="91">
        <v>1367</v>
      </c>
      <c r="J52" s="92">
        <v>1021</v>
      </c>
      <c r="K52" s="92">
        <v>776</v>
      </c>
      <c r="L52" s="92">
        <v>1228</v>
      </c>
      <c r="M52" s="93">
        <v>821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59055118110236227" bottom="0" header="0" footer="0"/>
  <pageSetup paperSize="9" scale="55"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22672</v>
      </c>
      <c r="E3" s="116"/>
      <c r="F3" s="117">
        <v>49426</v>
      </c>
      <c r="G3" s="118"/>
      <c r="H3" s="119"/>
    </row>
    <row r="4" spans="1:8" x14ac:dyDescent="0.15">
      <c r="A4" s="120"/>
      <c r="B4" s="121"/>
      <c r="C4" s="122"/>
      <c r="D4" s="123">
        <v>20308</v>
      </c>
      <c r="E4" s="124"/>
      <c r="F4" s="125">
        <v>26568</v>
      </c>
      <c r="G4" s="126"/>
      <c r="H4" s="127"/>
    </row>
    <row r="5" spans="1:8" x14ac:dyDescent="0.15">
      <c r="A5" s="108" t="s">
        <v>506</v>
      </c>
      <c r="B5" s="113"/>
      <c r="C5" s="114"/>
      <c r="D5" s="115">
        <v>22460</v>
      </c>
      <c r="E5" s="116"/>
      <c r="F5" s="117">
        <v>42839</v>
      </c>
      <c r="G5" s="118"/>
      <c r="H5" s="119"/>
    </row>
    <row r="6" spans="1:8" x14ac:dyDescent="0.15">
      <c r="A6" s="120"/>
      <c r="B6" s="121"/>
      <c r="C6" s="122"/>
      <c r="D6" s="123">
        <v>7563</v>
      </c>
      <c r="E6" s="124"/>
      <c r="F6" s="125">
        <v>22027</v>
      </c>
      <c r="G6" s="126"/>
      <c r="H6" s="127"/>
    </row>
    <row r="7" spans="1:8" x14ac:dyDescent="0.15">
      <c r="A7" s="108" t="s">
        <v>507</v>
      </c>
      <c r="B7" s="113"/>
      <c r="C7" s="114"/>
      <c r="D7" s="115">
        <v>22335</v>
      </c>
      <c r="E7" s="116"/>
      <c r="F7" s="117">
        <v>46819</v>
      </c>
      <c r="G7" s="118"/>
      <c r="H7" s="119"/>
    </row>
    <row r="8" spans="1:8" x14ac:dyDescent="0.15">
      <c r="A8" s="120"/>
      <c r="B8" s="121"/>
      <c r="C8" s="122"/>
      <c r="D8" s="123">
        <v>11004</v>
      </c>
      <c r="E8" s="124"/>
      <c r="F8" s="125">
        <v>24121</v>
      </c>
      <c r="G8" s="126"/>
      <c r="H8" s="127"/>
    </row>
    <row r="9" spans="1:8" x14ac:dyDescent="0.15">
      <c r="A9" s="108" t="s">
        <v>508</v>
      </c>
      <c r="B9" s="113"/>
      <c r="C9" s="114"/>
      <c r="D9" s="115">
        <v>43378</v>
      </c>
      <c r="E9" s="116"/>
      <c r="F9" s="117">
        <v>53270</v>
      </c>
      <c r="G9" s="118"/>
      <c r="H9" s="119"/>
    </row>
    <row r="10" spans="1:8" x14ac:dyDescent="0.15">
      <c r="A10" s="120"/>
      <c r="B10" s="121"/>
      <c r="C10" s="122"/>
      <c r="D10" s="123">
        <v>26202</v>
      </c>
      <c r="E10" s="124"/>
      <c r="F10" s="125">
        <v>24316</v>
      </c>
      <c r="G10" s="126"/>
      <c r="H10" s="127"/>
    </row>
    <row r="11" spans="1:8" x14ac:dyDescent="0.15">
      <c r="A11" s="108" t="s">
        <v>509</v>
      </c>
      <c r="B11" s="113"/>
      <c r="C11" s="114"/>
      <c r="D11" s="115">
        <v>38849</v>
      </c>
      <c r="E11" s="116"/>
      <c r="F11" s="117">
        <v>53292</v>
      </c>
      <c r="G11" s="118"/>
      <c r="H11" s="119"/>
    </row>
    <row r="12" spans="1:8" x14ac:dyDescent="0.15">
      <c r="A12" s="120"/>
      <c r="B12" s="121"/>
      <c r="C12" s="128"/>
      <c r="D12" s="123">
        <v>30309</v>
      </c>
      <c r="E12" s="124"/>
      <c r="F12" s="125">
        <v>28900</v>
      </c>
      <c r="G12" s="126"/>
      <c r="H12" s="127"/>
    </row>
    <row r="13" spans="1:8" x14ac:dyDescent="0.15">
      <c r="A13" s="108"/>
      <c r="B13" s="113"/>
      <c r="C13" s="129"/>
      <c r="D13" s="130">
        <v>29939</v>
      </c>
      <c r="E13" s="131"/>
      <c r="F13" s="132">
        <v>49129</v>
      </c>
      <c r="G13" s="133"/>
      <c r="H13" s="119"/>
    </row>
    <row r="14" spans="1:8" x14ac:dyDescent="0.15">
      <c r="A14" s="120"/>
      <c r="B14" s="121"/>
      <c r="C14" s="122"/>
      <c r="D14" s="123">
        <v>19077</v>
      </c>
      <c r="E14" s="124"/>
      <c r="F14" s="125">
        <v>25186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5.32</v>
      </c>
      <c r="C19" s="134">
        <f>ROUND(VALUE(SUBSTITUTE(実質収支比率等に係る経年分析!G$48,"▲","-")),2)</f>
        <v>6.82</v>
      </c>
      <c r="D19" s="134">
        <f>ROUND(VALUE(SUBSTITUTE(実質収支比率等に係る経年分析!H$48,"▲","-")),2)</f>
        <v>8.6300000000000008</v>
      </c>
      <c r="E19" s="134">
        <f>ROUND(VALUE(SUBSTITUTE(実質収支比率等に係る経年分析!I$48,"▲","-")),2)</f>
        <v>8.89</v>
      </c>
      <c r="F19" s="134">
        <f>ROUND(VALUE(SUBSTITUTE(実質収支比率等に係る経年分析!J$48,"▲","-")),2)</f>
        <v>4.87</v>
      </c>
    </row>
    <row r="20" spans="1:11" x14ac:dyDescent="0.15">
      <c r="A20" s="134" t="s">
        <v>42</v>
      </c>
      <c r="B20" s="134">
        <f>ROUND(VALUE(SUBSTITUTE(実質収支比率等に係る経年分析!F$47,"▲","-")),2)</f>
        <v>27.27</v>
      </c>
      <c r="C20" s="134">
        <f>ROUND(VALUE(SUBSTITUTE(実質収支比率等に係る経年分析!G$47,"▲","-")),2)</f>
        <v>30.92</v>
      </c>
      <c r="D20" s="134">
        <f>ROUND(VALUE(SUBSTITUTE(実質収支比率等に係る経年分析!H$47,"▲","-")),2)</f>
        <v>34.619999999999997</v>
      </c>
      <c r="E20" s="134">
        <f>ROUND(VALUE(SUBSTITUTE(実質収支比率等に係る経年分析!I$47,"▲","-")),2)</f>
        <v>36.04</v>
      </c>
      <c r="F20" s="134">
        <f>ROUND(VALUE(SUBSTITUTE(実質収支比率等に係る経年分析!J$47,"▲","-")),2)</f>
        <v>40.36</v>
      </c>
    </row>
    <row r="21" spans="1:11" x14ac:dyDescent="0.15">
      <c r="A21" s="134" t="s">
        <v>43</v>
      </c>
      <c r="B21" s="134">
        <f>IF(ISNUMBER(VALUE(SUBSTITUTE(実質収支比率等に係る経年分析!F$49,"▲","-"))),ROUND(VALUE(SUBSTITUTE(実質収支比率等に係る経年分析!F$49,"▲","-")),2),NA())</f>
        <v>4.59</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-2.23</v>
      </c>
      <c r="F21" s="134">
        <f>IF(ISNUMBER(VALUE(SUBSTITUTE(実質収支比率等に係る経年分析!J$49,"▲","-"))),ROUND(VALUE(SUBSTITUTE(実質収支比率等に係る経年分析!J$49,"▲","-")),2),NA())</f>
        <v>-1.54</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0.94</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2.2000000000000002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8.6300000000000008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17.579999999999998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18.64</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915</v>
      </c>
      <c r="E42" s="136"/>
      <c r="F42" s="136"/>
      <c r="G42" s="136">
        <f>'実質公債費比率（分子）の構造'!L$52</f>
        <v>805</v>
      </c>
      <c r="H42" s="136"/>
      <c r="I42" s="136"/>
      <c r="J42" s="136">
        <f>'実質公債費比率（分子）の構造'!M$52</f>
        <v>824</v>
      </c>
      <c r="K42" s="136"/>
      <c r="L42" s="136"/>
      <c r="M42" s="136">
        <f>'実質公債費比率（分子）の構造'!N$52</f>
        <v>845</v>
      </c>
      <c r="N42" s="136"/>
      <c r="O42" s="136"/>
      <c r="P42" s="136">
        <f>'実質公債費比率（分子）の構造'!O$52</f>
        <v>920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380</v>
      </c>
      <c r="C45" s="136"/>
      <c r="D45" s="136"/>
      <c r="E45" s="136">
        <f>'実質公債費比率（分子）の構造'!L$49</f>
        <v>309</v>
      </c>
      <c r="F45" s="136"/>
      <c r="G45" s="136"/>
      <c r="H45" s="136">
        <f>'実質公債費比率（分子）の構造'!M$49</f>
        <v>266</v>
      </c>
      <c r="I45" s="136"/>
      <c r="J45" s="136"/>
      <c r="K45" s="136">
        <f>'実質公債費比率（分子）の構造'!N$49</f>
        <v>272</v>
      </c>
      <c r="L45" s="136"/>
      <c r="M45" s="136"/>
      <c r="N45" s="136">
        <f>'実質公債費比率（分子）の構造'!O$49</f>
        <v>282</v>
      </c>
      <c r="O45" s="136"/>
      <c r="P45" s="136"/>
    </row>
    <row r="46" spans="1:16" x14ac:dyDescent="0.15">
      <c r="A46" s="136" t="s">
        <v>54</v>
      </c>
      <c r="B46" s="136">
        <f>'実質公債費比率（分子）の構造'!K$48</f>
        <v>146</v>
      </c>
      <c r="C46" s="136"/>
      <c r="D46" s="136"/>
      <c r="E46" s="136">
        <f>'実質公債費比率（分子）の構造'!L$48</f>
        <v>141</v>
      </c>
      <c r="F46" s="136"/>
      <c r="G46" s="136"/>
      <c r="H46" s="136">
        <f>'実質公債費比率（分子）の構造'!M$48</f>
        <v>104</v>
      </c>
      <c r="I46" s="136"/>
      <c r="J46" s="136"/>
      <c r="K46" s="136">
        <f>'実質公債費比率（分子）の構造'!N$48</f>
        <v>189</v>
      </c>
      <c r="L46" s="136"/>
      <c r="M46" s="136"/>
      <c r="N46" s="136">
        <f>'実質公債費比率（分子）の構造'!O$48</f>
        <v>123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554</v>
      </c>
      <c r="C49" s="136"/>
      <c r="D49" s="136"/>
      <c r="E49" s="136">
        <f>'実質公債費比率（分子）の構造'!L$45</f>
        <v>574</v>
      </c>
      <c r="F49" s="136"/>
      <c r="G49" s="136"/>
      <c r="H49" s="136">
        <f>'実質公債費比率（分子）の構造'!M$45</f>
        <v>559</v>
      </c>
      <c r="I49" s="136"/>
      <c r="J49" s="136"/>
      <c r="K49" s="136">
        <f>'実質公債費比率（分子）の構造'!N$45</f>
        <v>544</v>
      </c>
      <c r="L49" s="136"/>
      <c r="M49" s="136"/>
      <c r="N49" s="136">
        <f>'実質公債費比率（分子）の構造'!O$45</f>
        <v>488</v>
      </c>
      <c r="O49" s="136"/>
      <c r="P49" s="136"/>
    </row>
    <row r="50" spans="1:16" x14ac:dyDescent="0.15">
      <c r="A50" s="136" t="s">
        <v>58</v>
      </c>
      <c r="B50" s="136" t="e">
        <f>NA()</f>
        <v>#N/A</v>
      </c>
      <c r="C50" s="136">
        <f>IF(ISNUMBER('実質公債費比率（分子）の構造'!K$53),'実質公債費比率（分子）の構造'!K$53,NA())</f>
        <v>165</v>
      </c>
      <c r="D50" s="136" t="e">
        <f>NA()</f>
        <v>#N/A</v>
      </c>
      <c r="E50" s="136" t="e">
        <f>NA()</f>
        <v>#N/A</v>
      </c>
      <c r="F50" s="136">
        <f>IF(ISNUMBER('実質公債費比率（分子）の構造'!L$53),'実質公債費比率（分子）の構造'!L$53,NA())</f>
        <v>219</v>
      </c>
      <c r="G50" s="136" t="e">
        <f>NA()</f>
        <v>#N/A</v>
      </c>
      <c r="H50" s="136" t="e">
        <f>NA()</f>
        <v>#N/A</v>
      </c>
      <c r="I50" s="136">
        <f>IF(ISNUMBER('実質公債費比率（分子）の構造'!M$53),'実質公債費比率（分子）の構造'!M$53,NA())</f>
        <v>105</v>
      </c>
      <c r="J50" s="136" t="e">
        <f>NA()</f>
        <v>#N/A</v>
      </c>
      <c r="K50" s="136" t="e">
        <f>NA()</f>
        <v>#N/A</v>
      </c>
      <c r="L50" s="136">
        <f>IF(ISNUMBER('実質公債費比率（分子）の構造'!N$53),'実質公債費比率（分子）の構造'!N$53,NA())</f>
        <v>160</v>
      </c>
      <c r="M50" s="136" t="e">
        <f>NA()</f>
        <v>#N/A</v>
      </c>
      <c r="N50" s="136" t="e">
        <f>NA()</f>
        <v>#N/A</v>
      </c>
      <c r="O50" s="136">
        <f>IF(ISNUMBER('実質公債費比率（分子）の構造'!O$53),'実質公債費比率（分子）の構造'!O$53,NA())</f>
        <v>-27</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9345</v>
      </c>
      <c r="E56" s="135"/>
      <c r="F56" s="135"/>
      <c r="G56" s="135">
        <f>'将来負担比率（分子）の構造'!J$51</f>
        <v>9347</v>
      </c>
      <c r="H56" s="135"/>
      <c r="I56" s="135"/>
      <c r="J56" s="135">
        <f>'将来負担比率（分子）の構造'!K$51</f>
        <v>9369</v>
      </c>
      <c r="K56" s="135"/>
      <c r="L56" s="135"/>
      <c r="M56" s="135">
        <f>'将来負担比率（分子）の構造'!L$51</f>
        <v>9244</v>
      </c>
      <c r="N56" s="135"/>
      <c r="O56" s="135"/>
      <c r="P56" s="135">
        <f>'将来負担比率（分子）の構造'!M$51</f>
        <v>8466</v>
      </c>
    </row>
    <row r="57" spans="1:16" x14ac:dyDescent="0.15">
      <c r="A57" s="135" t="s">
        <v>35</v>
      </c>
      <c r="B57" s="135"/>
      <c r="C57" s="135"/>
      <c r="D57" s="135">
        <f>'将来負担比率（分子）の構造'!I$50</f>
        <v>2728</v>
      </c>
      <c r="E57" s="135"/>
      <c r="F57" s="135"/>
      <c r="G57" s="135">
        <f>'将来負担比率（分子）の構造'!J$50</f>
        <v>2287</v>
      </c>
      <c r="H57" s="135"/>
      <c r="I57" s="135"/>
      <c r="J57" s="135">
        <f>'将来負担比率（分子）の構造'!K$50</f>
        <v>2009</v>
      </c>
      <c r="K57" s="135"/>
      <c r="L57" s="135"/>
      <c r="M57" s="135">
        <f>'将来負担比率（分子）の構造'!L$50</f>
        <v>1602</v>
      </c>
      <c r="N57" s="135"/>
      <c r="O57" s="135"/>
      <c r="P57" s="135">
        <f>'将来負担比率（分子）の構造'!M$50</f>
        <v>1568</v>
      </c>
    </row>
    <row r="58" spans="1:16" x14ac:dyDescent="0.15">
      <c r="A58" s="135" t="s">
        <v>34</v>
      </c>
      <c r="B58" s="135"/>
      <c r="C58" s="135"/>
      <c r="D58" s="135">
        <f>'将来負担比率（分子）の構造'!I$49</f>
        <v>1761</v>
      </c>
      <c r="E58" s="135"/>
      <c r="F58" s="135"/>
      <c r="G58" s="135">
        <f>'将来負担比率（分子）の構造'!J$49</f>
        <v>2164</v>
      </c>
      <c r="H58" s="135"/>
      <c r="I58" s="135"/>
      <c r="J58" s="135">
        <f>'将来負担比率（分子）の構造'!K$49</f>
        <v>2314</v>
      </c>
      <c r="K58" s="135"/>
      <c r="L58" s="135"/>
      <c r="M58" s="135">
        <f>'将来負担比率（分子）の構造'!L$49</f>
        <v>2423</v>
      </c>
      <c r="N58" s="135"/>
      <c r="O58" s="135"/>
      <c r="P58" s="135">
        <f>'将来負担比率（分子）の構造'!M$49</f>
        <v>2739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1433</v>
      </c>
      <c r="C62" s="135"/>
      <c r="D62" s="135"/>
      <c r="E62" s="135">
        <f>'将来負担比率（分子）の構造'!J$45</f>
        <v>1371</v>
      </c>
      <c r="F62" s="135"/>
      <c r="G62" s="135"/>
      <c r="H62" s="135">
        <f>'将来負担比率（分子）の構造'!K$45</f>
        <v>1278</v>
      </c>
      <c r="I62" s="135"/>
      <c r="J62" s="135"/>
      <c r="K62" s="135">
        <f>'将来負担比率（分子）の構造'!L$45</f>
        <v>1232</v>
      </c>
      <c r="L62" s="135"/>
      <c r="M62" s="135"/>
      <c r="N62" s="135">
        <f>'将来負担比率（分子）の構造'!M$45</f>
        <v>1062</v>
      </c>
      <c r="O62" s="135"/>
      <c r="P62" s="135"/>
    </row>
    <row r="63" spans="1:16" x14ac:dyDescent="0.15">
      <c r="A63" s="135" t="s">
        <v>28</v>
      </c>
      <c r="B63" s="135">
        <f>'将来負担比率（分子）の構造'!I$44</f>
        <v>5848</v>
      </c>
      <c r="C63" s="135"/>
      <c r="D63" s="135"/>
      <c r="E63" s="135">
        <f>'将来負担比率（分子）の構造'!J$44</f>
        <v>5752</v>
      </c>
      <c r="F63" s="135"/>
      <c r="G63" s="135"/>
      <c r="H63" s="135">
        <f>'将来負担比率（分子）の構造'!K$44</f>
        <v>5773</v>
      </c>
      <c r="I63" s="135"/>
      <c r="J63" s="135"/>
      <c r="K63" s="135">
        <f>'将来負担比率（分子）の構造'!L$44</f>
        <v>5646</v>
      </c>
      <c r="L63" s="135"/>
      <c r="M63" s="135"/>
      <c r="N63" s="135">
        <f>'将来負担比率（分子）の構造'!M$44</f>
        <v>5409</v>
      </c>
      <c r="O63" s="135"/>
      <c r="P63" s="135"/>
    </row>
    <row r="64" spans="1:16" x14ac:dyDescent="0.15">
      <c r="A64" s="135" t="s">
        <v>27</v>
      </c>
      <c r="B64" s="135">
        <f>'将来負担比率（分子）の構造'!I$43</f>
        <v>2705</v>
      </c>
      <c r="C64" s="135"/>
      <c r="D64" s="135"/>
      <c r="E64" s="135">
        <f>'将来負担比率（分子）の構造'!J$43</f>
        <v>2482</v>
      </c>
      <c r="F64" s="135"/>
      <c r="G64" s="135"/>
      <c r="H64" s="135">
        <f>'将来負担比率（分子）の構造'!K$43</f>
        <v>2185</v>
      </c>
      <c r="I64" s="135"/>
      <c r="J64" s="135"/>
      <c r="K64" s="135">
        <f>'将来負担比率（分子）の構造'!L$43</f>
        <v>2027</v>
      </c>
      <c r="L64" s="135"/>
      <c r="M64" s="135"/>
      <c r="N64" s="135">
        <f>'将来負担比率（分子）の構造'!M$43</f>
        <v>1525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5214</v>
      </c>
      <c r="C66" s="135"/>
      <c r="D66" s="135"/>
      <c r="E66" s="135">
        <f>'将来負担比率（分子）の構造'!J$41</f>
        <v>5215</v>
      </c>
      <c r="F66" s="135"/>
      <c r="G66" s="135"/>
      <c r="H66" s="135">
        <f>'将来負担比率（分子）の構造'!K$41</f>
        <v>5231</v>
      </c>
      <c r="I66" s="135"/>
      <c r="J66" s="135"/>
      <c r="K66" s="135">
        <f>'将来負担比率（分子）の構造'!L$41</f>
        <v>5592</v>
      </c>
      <c r="L66" s="135"/>
      <c r="M66" s="135"/>
      <c r="N66" s="135">
        <f>'将来負担比率（分子）の構造'!M$41</f>
        <v>5596</v>
      </c>
      <c r="O66" s="135"/>
      <c r="P66" s="135"/>
    </row>
    <row r="67" spans="1:16" x14ac:dyDescent="0.15">
      <c r="A67" s="135" t="s">
        <v>62</v>
      </c>
      <c r="B67" s="135" t="e">
        <f>NA()</f>
        <v>#N/A</v>
      </c>
      <c r="C67" s="135">
        <f>IF(ISNUMBER('将来負担比率（分子）の構造'!I$52), IF('将来負担比率（分子）の構造'!I$52 &lt; 0, 0, '将来負担比率（分子）の構造'!I$52), NA())</f>
        <v>1367</v>
      </c>
      <c r="D67" s="135" t="e">
        <f>NA()</f>
        <v>#N/A</v>
      </c>
      <c r="E67" s="135" t="e">
        <f>NA()</f>
        <v>#N/A</v>
      </c>
      <c r="F67" s="135">
        <f>IF(ISNUMBER('将来負担比率（分子）の構造'!J$52), IF('将来負担比率（分子）の構造'!J$52 &lt; 0, 0, '将来負担比率（分子）の構造'!J$52), NA())</f>
        <v>1021</v>
      </c>
      <c r="G67" s="135" t="e">
        <f>NA()</f>
        <v>#N/A</v>
      </c>
      <c r="H67" s="135" t="e">
        <f>NA()</f>
        <v>#N/A</v>
      </c>
      <c r="I67" s="135">
        <f>IF(ISNUMBER('将来負担比率（分子）の構造'!K$52), IF('将来負担比率（分子）の構造'!K$52 &lt; 0, 0, '将来負担比率（分子）の構造'!K$52), NA())</f>
        <v>776</v>
      </c>
      <c r="J67" s="135" t="e">
        <f>NA()</f>
        <v>#N/A</v>
      </c>
      <c r="K67" s="135" t="e">
        <f>NA()</f>
        <v>#N/A</v>
      </c>
      <c r="L67" s="135">
        <f>IF(ISNUMBER('将来負担比率（分子）の構造'!L$52), IF('将来負担比率（分子）の構造'!L$52 &lt; 0, 0, '将来負担比率（分子）の構造'!L$52), NA())</f>
        <v>1228</v>
      </c>
      <c r="M67" s="135" t="e">
        <f>NA()</f>
        <v>#N/A</v>
      </c>
      <c r="N67" s="135" t="e">
        <f>NA()</f>
        <v>#N/A</v>
      </c>
      <c r="O67" s="135">
        <f>IF(ISNUMBER('将来負担比率（分子）の構造'!M$52), IF('将来負担比率（分子）の構造'!M$52 &lt; 0, 0, '将来負担比率（分子）の構造'!M$52), NA())</f>
        <v>821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Normal="100" zoomScaleSheetLayoutView="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2857436</v>
      </c>
      <c r="S5" s="583"/>
      <c r="T5" s="583"/>
      <c r="U5" s="583"/>
      <c r="V5" s="583"/>
      <c r="W5" s="583"/>
      <c r="X5" s="583"/>
      <c r="Y5" s="584"/>
      <c r="Z5" s="585">
        <v>35.4</v>
      </c>
      <c r="AA5" s="585"/>
      <c r="AB5" s="585"/>
      <c r="AC5" s="585"/>
      <c r="AD5" s="586">
        <v>2645559</v>
      </c>
      <c r="AE5" s="586"/>
      <c r="AF5" s="586"/>
      <c r="AG5" s="586"/>
      <c r="AH5" s="586"/>
      <c r="AI5" s="586"/>
      <c r="AJ5" s="586"/>
      <c r="AK5" s="586"/>
      <c r="AL5" s="587">
        <v>57.4</v>
      </c>
      <c r="AM5" s="588"/>
      <c r="AN5" s="588"/>
      <c r="AO5" s="589"/>
      <c r="AP5" s="579" t="s">
        <v>206</v>
      </c>
      <c r="AQ5" s="580"/>
      <c r="AR5" s="580"/>
      <c r="AS5" s="580"/>
      <c r="AT5" s="580"/>
      <c r="AU5" s="580"/>
      <c r="AV5" s="580"/>
      <c r="AW5" s="580"/>
      <c r="AX5" s="580"/>
      <c r="AY5" s="580"/>
      <c r="AZ5" s="580"/>
      <c r="BA5" s="580"/>
      <c r="BB5" s="580"/>
      <c r="BC5" s="580"/>
      <c r="BD5" s="580"/>
      <c r="BE5" s="580"/>
      <c r="BF5" s="581"/>
      <c r="BG5" s="593">
        <v>2643174</v>
      </c>
      <c r="BH5" s="594"/>
      <c r="BI5" s="594"/>
      <c r="BJ5" s="594"/>
      <c r="BK5" s="594"/>
      <c r="BL5" s="594"/>
      <c r="BM5" s="594"/>
      <c r="BN5" s="595"/>
      <c r="BO5" s="596">
        <v>92.5</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73386</v>
      </c>
      <c r="S6" s="594"/>
      <c r="T6" s="594"/>
      <c r="U6" s="594"/>
      <c r="V6" s="594"/>
      <c r="W6" s="594"/>
      <c r="X6" s="594"/>
      <c r="Y6" s="595"/>
      <c r="Z6" s="596">
        <v>0.9</v>
      </c>
      <c r="AA6" s="596"/>
      <c r="AB6" s="596"/>
      <c r="AC6" s="596"/>
      <c r="AD6" s="597">
        <v>73386</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2643174</v>
      </c>
      <c r="BH6" s="594"/>
      <c r="BI6" s="594"/>
      <c r="BJ6" s="594"/>
      <c r="BK6" s="594"/>
      <c r="BL6" s="594"/>
      <c r="BM6" s="594"/>
      <c r="BN6" s="595"/>
      <c r="BO6" s="596">
        <v>92.5</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116281</v>
      </c>
      <c r="CS6" s="594"/>
      <c r="CT6" s="594"/>
      <c r="CU6" s="594"/>
      <c r="CV6" s="594"/>
      <c r="CW6" s="594"/>
      <c r="CX6" s="594"/>
      <c r="CY6" s="595"/>
      <c r="CZ6" s="596">
        <v>1.5</v>
      </c>
      <c r="DA6" s="596"/>
      <c r="DB6" s="596"/>
      <c r="DC6" s="596"/>
      <c r="DD6" s="602" t="s">
        <v>207</v>
      </c>
      <c r="DE6" s="594"/>
      <c r="DF6" s="594"/>
      <c r="DG6" s="594"/>
      <c r="DH6" s="594"/>
      <c r="DI6" s="594"/>
      <c r="DJ6" s="594"/>
      <c r="DK6" s="594"/>
      <c r="DL6" s="594"/>
      <c r="DM6" s="594"/>
      <c r="DN6" s="594"/>
      <c r="DO6" s="594"/>
      <c r="DP6" s="595"/>
      <c r="DQ6" s="602">
        <v>116281</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5197</v>
      </c>
      <c r="S7" s="594"/>
      <c r="T7" s="594"/>
      <c r="U7" s="594"/>
      <c r="V7" s="594"/>
      <c r="W7" s="594"/>
      <c r="X7" s="594"/>
      <c r="Y7" s="595"/>
      <c r="Z7" s="596">
        <v>0.1</v>
      </c>
      <c r="AA7" s="596"/>
      <c r="AB7" s="596"/>
      <c r="AC7" s="596"/>
      <c r="AD7" s="597">
        <v>5197</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1251669</v>
      </c>
      <c r="BH7" s="594"/>
      <c r="BI7" s="594"/>
      <c r="BJ7" s="594"/>
      <c r="BK7" s="594"/>
      <c r="BL7" s="594"/>
      <c r="BM7" s="594"/>
      <c r="BN7" s="595"/>
      <c r="BO7" s="596">
        <v>43.8</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1073274</v>
      </c>
      <c r="CS7" s="594"/>
      <c r="CT7" s="594"/>
      <c r="CU7" s="594"/>
      <c r="CV7" s="594"/>
      <c r="CW7" s="594"/>
      <c r="CX7" s="594"/>
      <c r="CY7" s="595"/>
      <c r="CZ7" s="596">
        <v>13.7</v>
      </c>
      <c r="DA7" s="596"/>
      <c r="DB7" s="596"/>
      <c r="DC7" s="596"/>
      <c r="DD7" s="602">
        <v>161418</v>
      </c>
      <c r="DE7" s="594"/>
      <c r="DF7" s="594"/>
      <c r="DG7" s="594"/>
      <c r="DH7" s="594"/>
      <c r="DI7" s="594"/>
      <c r="DJ7" s="594"/>
      <c r="DK7" s="594"/>
      <c r="DL7" s="594"/>
      <c r="DM7" s="594"/>
      <c r="DN7" s="594"/>
      <c r="DO7" s="594"/>
      <c r="DP7" s="595"/>
      <c r="DQ7" s="602">
        <v>861589</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13270</v>
      </c>
      <c r="S8" s="594"/>
      <c r="T8" s="594"/>
      <c r="U8" s="594"/>
      <c r="V8" s="594"/>
      <c r="W8" s="594"/>
      <c r="X8" s="594"/>
      <c r="Y8" s="595"/>
      <c r="Z8" s="596">
        <v>0.2</v>
      </c>
      <c r="AA8" s="596"/>
      <c r="AB8" s="596"/>
      <c r="AC8" s="596"/>
      <c r="AD8" s="597">
        <v>13270</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39480</v>
      </c>
      <c r="BH8" s="594"/>
      <c r="BI8" s="594"/>
      <c r="BJ8" s="594"/>
      <c r="BK8" s="594"/>
      <c r="BL8" s="594"/>
      <c r="BM8" s="594"/>
      <c r="BN8" s="595"/>
      <c r="BO8" s="596">
        <v>1.4</v>
      </c>
      <c r="BP8" s="596"/>
      <c r="BQ8" s="596"/>
      <c r="BR8" s="596"/>
      <c r="BS8" s="602" t="s">
        <v>112</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2390948</v>
      </c>
      <c r="CS8" s="594"/>
      <c r="CT8" s="594"/>
      <c r="CU8" s="594"/>
      <c r="CV8" s="594"/>
      <c r="CW8" s="594"/>
      <c r="CX8" s="594"/>
      <c r="CY8" s="595"/>
      <c r="CZ8" s="596">
        <v>30.5</v>
      </c>
      <c r="DA8" s="596"/>
      <c r="DB8" s="596"/>
      <c r="DC8" s="596"/>
      <c r="DD8" s="602">
        <v>3587</v>
      </c>
      <c r="DE8" s="594"/>
      <c r="DF8" s="594"/>
      <c r="DG8" s="594"/>
      <c r="DH8" s="594"/>
      <c r="DI8" s="594"/>
      <c r="DJ8" s="594"/>
      <c r="DK8" s="594"/>
      <c r="DL8" s="594"/>
      <c r="DM8" s="594"/>
      <c r="DN8" s="594"/>
      <c r="DO8" s="594"/>
      <c r="DP8" s="595"/>
      <c r="DQ8" s="602">
        <v>1252116</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7411</v>
      </c>
      <c r="S9" s="594"/>
      <c r="T9" s="594"/>
      <c r="U9" s="594"/>
      <c r="V9" s="594"/>
      <c r="W9" s="594"/>
      <c r="X9" s="594"/>
      <c r="Y9" s="595"/>
      <c r="Z9" s="596">
        <v>0.1</v>
      </c>
      <c r="AA9" s="596"/>
      <c r="AB9" s="596"/>
      <c r="AC9" s="596"/>
      <c r="AD9" s="597">
        <v>7411</v>
      </c>
      <c r="AE9" s="597"/>
      <c r="AF9" s="597"/>
      <c r="AG9" s="597"/>
      <c r="AH9" s="597"/>
      <c r="AI9" s="597"/>
      <c r="AJ9" s="597"/>
      <c r="AK9" s="597"/>
      <c r="AL9" s="598">
        <v>0.2</v>
      </c>
      <c r="AM9" s="599"/>
      <c r="AN9" s="599"/>
      <c r="AO9" s="600"/>
      <c r="AP9" s="590" t="s">
        <v>221</v>
      </c>
      <c r="AQ9" s="591"/>
      <c r="AR9" s="591"/>
      <c r="AS9" s="591"/>
      <c r="AT9" s="591"/>
      <c r="AU9" s="591"/>
      <c r="AV9" s="591"/>
      <c r="AW9" s="591"/>
      <c r="AX9" s="591"/>
      <c r="AY9" s="591"/>
      <c r="AZ9" s="591"/>
      <c r="BA9" s="591"/>
      <c r="BB9" s="591"/>
      <c r="BC9" s="591"/>
      <c r="BD9" s="591"/>
      <c r="BE9" s="591"/>
      <c r="BF9" s="592"/>
      <c r="BG9" s="593">
        <v>1015635</v>
      </c>
      <c r="BH9" s="594"/>
      <c r="BI9" s="594"/>
      <c r="BJ9" s="594"/>
      <c r="BK9" s="594"/>
      <c r="BL9" s="594"/>
      <c r="BM9" s="594"/>
      <c r="BN9" s="595"/>
      <c r="BO9" s="596">
        <v>35.5</v>
      </c>
      <c r="BP9" s="596"/>
      <c r="BQ9" s="596"/>
      <c r="BR9" s="596"/>
      <c r="BS9" s="602" t="s">
        <v>112</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1367973</v>
      </c>
      <c r="CS9" s="594"/>
      <c r="CT9" s="594"/>
      <c r="CU9" s="594"/>
      <c r="CV9" s="594"/>
      <c r="CW9" s="594"/>
      <c r="CX9" s="594"/>
      <c r="CY9" s="595"/>
      <c r="CZ9" s="596">
        <v>17.5</v>
      </c>
      <c r="DA9" s="596"/>
      <c r="DB9" s="596"/>
      <c r="DC9" s="596"/>
      <c r="DD9" s="602">
        <v>196558</v>
      </c>
      <c r="DE9" s="594"/>
      <c r="DF9" s="594"/>
      <c r="DG9" s="594"/>
      <c r="DH9" s="594"/>
      <c r="DI9" s="594"/>
      <c r="DJ9" s="594"/>
      <c r="DK9" s="594"/>
      <c r="DL9" s="594"/>
      <c r="DM9" s="594"/>
      <c r="DN9" s="594"/>
      <c r="DO9" s="594"/>
      <c r="DP9" s="595"/>
      <c r="DQ9" s="602">
        <v>1167350</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284609</v>
      </c>
      <c r="S10" s="594"/>
      <c r="T10" s="594"/>
      <c r="U10" s="594"/>
      <c r="V10" s="594"/>
      <c r="W10" s="594"/>
      <c r="X10" s="594"/>
      <c r="Y10" s="595"/>
      <c r="Z10" s="596">
        <v>3.5</v>
      </c>
      <c r="AA10" s="596"/>
      <c r="AB10" s="596"/>
      <c r="AC10" s="596"/>
      <c r="AD10" s="597">
        <v>284609</v>
      </c>
      <c r="AE10" s="597"/>
      <c r="AF10" s="597"/>
      <c r="AG10" s="597"/>
      <c r="AH10" s="597"/>
      <c r="AI10" s="597"/>
      <c r="AJ10" s="597"/>
      <c r="AK10" s="597"/>
      <c r="AL10" s="598">
        <v>6.2</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72778</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88011</v>
      </c>
      <c r="CS10" s="594"/>
      <c r="CT10" s="594"/>
      <c r="CU10" s="594"/>
      <c r="CV10" s="594"/>
      <c r="CW10" s="594"/>
      <c r="CX10" s="594"/>
      <c r="CY10" s="595"/>
      <c r="CZ10" s="596">
        <v>1.1000000000000001</v>
      </c>
      <c r="DA10" s="596"/>
      <c r="DB10" s="596"/>
      <c r="DC10" s="596"/>
      <c r="DD10" s="602" t="s">
        <v>112</v>
      </c>
      <c r="DE10" s="594"/>
      <c r="DF10" s="594"/>
      <c r="DG10" s="594"/>
      <c r="DH10" s="594"/>
      <c r="DI10" s="594"/>
      <c r="DJ10" s="594"/>
      <c r="DK10" s="594"/>
      <c r="DL10" s="594"/>
      <c r="DM10" s="594"/>
      <c r="DN10" s="594"/>
      <c r="DO10" s="594"/>
      <c r="DP10" s="595"/>
      <c r="DQ10" s="602">
        <v>12046</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6880</v>
      </c>
      <c r="S11" s="594"/>
      <c r="T11" s="594"/>
      <c r="U11" s="594"/>
      <c r="V11" s="594"/>
      <c r="W11" s="594"/>
      <c r="X11" s="594"/>
      <c r="Y11" s="595"/>
      <c r="Z11" s="596">
        <v>0.1</v>
      </c>
      <c r="AA11" s="596"/>
      <c r="AB11" s="596"/>
      <c r="AC11" s="596"/>
      <c r="AD11" s="597">
        <v>6880</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123776</v>
      </c>
      <c r="BH11" s="594"/>
      <c r="BI11" s="594"/>
      <c r="BJ11" s="594"/>
      <c r="BK11" s="594"/>
      <c r="BL11" s="594"/>
      <c r="BM11" s="594"/>
      <c r="BN11" s="595"/>
      <c r="BO11" s="596">
        <v>4.3</v>
      </c>
      <c r="BP11" s="596"/>
      <c r="BQ11" s="596"/>
      <c r="BR11" s="596"/>
      <c r="BS11" s="602" t="s">
        <v>112</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128588</v>
      </c>
      <c r="CS11" s="594"/>
      <c r="CT11" s="594"/>
      <c r="CU11" s="594"/>
      <c r="CV11" s="594"/>
      <c r="CW11" s="594"/>
      <c r="CX11" s="594"/>
      <c r="CY11" s="595"/>
      <c r="CZ11" s="596">
        <v>1.6</v>
      </c>
      <c r="DA11" s="596"/>
      <c r="DB11" s="596"/>
      <c r="DC11" s="596"/>
      <c r="DD11" s="602">
        <v>36818</v>
      </c>
      <c r="DE11" s="594"/>
      <c r="DF11" s="594"/>
      <c r="DG11" s="594"/>
      <c r="DH11" s="594"/>
      <c r="DI11" s="594"/>
      <c r="DJ11" s="594"/>
      <c r="DK11" s="594"/>
      <c r="DL11" s="594"/>
      <c r="DM11" s="594"/>
      <c r="DN11" s="594"/>
      <c r="DO11" s="594"/>
      <c r="DP11" s="595"/>
      <c r="DQ11" s="602">
        <v>119401</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1110635</v>
      </c>
      <c r="BH12" s="594"/>
      <c r="BI12" s="594"/>
      <c r="BJ12" s="594"/>
      <c r="BK12" s="594"/>
      <c r="BL12" s="594"/>
      <c r="BM12" s="594"/>
      <c r="BN12" s="595"/>
      <c r="BO12" s="596">
        <v>38.9</v>
      </c>
      <c r="BP12" s="596"/>
      <c r="BQ12" s="596"/>
      <c r="BR12" s="596"/>
      <c r="BS12" s="602" t="s">
        <v>112</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201542</v>
      </c>
      <c r="CS12" s="594"/>
      <c r="CT12" s="594"/>
      <c r="CU12" s="594"/>
      <c r="CV12" s="594"/>
      <c r="CW12" s="594"/>
      <c r="CX12" s="594"/>
      <c r="CY12" s="595"/>
      <c r="CZ12" s="596">
        <v>2.6</v>
      </c>
      <c r="DA12" s="596"/>
      <c r="DB12" s="596"/>
      <c r="DC12" s="596"/>
      <c r="DD12" s="602">
        <v>91904</v>
      </c>
      <c r="DE12" s="594"/>
      <c r="DF12" s="594"/>
      <c r="DG12" s="594"/>
      <c r="DH12" s="594"/>
      <c r="DI12" s="594"/>
      <c r="DJ12" s="594"/>
      <c r="DK12" s="594"/>
      <c r="DL12" s="594"/>
      <c r="DM12" s="594"/>
      <c r="DN12" s="594"/>
      <c r="DO12" s="594"/>
      <c r="DP12" s="595"/>
      <c r="DQ12" s="602">
        <v>85507</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13817</v>
      </c>
      <c r="S13" s="594"/>
      <c r="T13" s="594"/>
      <c r="U13" s="594"/>
      <c r="V13" s="594"/>
      <c r="W13" s="594"/>
      <c r="X13" s="594"/>
      <c r="Y13" s="595"/>
      <c r="Z13" s="596">
        <v>0.2</v>
      </c>
      <c r="AA13" s="596"/>
      <c r="AB13" s="596"/>
      <c r="AC13" s="596"/>
      <c r="AD13" s="597">
        <v>13817</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1109384</v>
      </c>
      <c r="BH13" s="594"/>
      <c r="BI13" s="594"/>
      <c r="BJ13" s="594"/>
      <c r="BK13" s="594"/>
      <c r="BL13" s="594"/>
      <c r="BM13" s="594"/>
      <c r="BN13" s="595"/>
      <c r="BO13" s="596">
        <v>38.799999999999997</v>
      </c>
      <c r="BP13" s="596"/>
      <c r="BQ13" s="596"/>
      <c r="BR13" s="596"/>
      <c r="BS13" s="602" t="s">
        <v>112</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655571</v>
      </c>
      <c r="CS13" s="594"/>
      <c r="CT13" s="594"/>
      <c r="CU13" s="594"/>
      <c r="CV13" s="594"/>
      <c r="CW13" s="594"/>
      <c r="CX13" s="594"/>
      <c r="CY13" s="595"/>
      <c r="CZ13" s="596">
        <v>8.4</v>
      </c>
      <c r="DA13" s="596"/>
      <c r="DB13" s="596"/>
      <c r="DC13" s="596"/>
      <c r="DD13" s="602">
        <v>356638</v>
      </c>
      <c r="DE13" s="594"/>
      <c r="DF13" s="594"/>
      <c r="DG13" s="594"/>
      <c r="DH13" s="594"/>
      <c r="DI13" s="594"/>
      <c r="DJ13" s="594"/>
      <c r="DK13" s="594"/>
      <c r="DL13" s="594"/>
      <c r="DM13" s="594"/>
      <c r="DN13" s="594"/>
      <c r="DO13" s="594"/>
      <c r="DP13" s="595"/>
      <c r="DQ13" s="602">
        <v>366631</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55019</v>
      </c>
      <c r="BH14" s="594"/>
      <c r="BI14" s="594"/>
      <c r="BJ14" s="594"/>
      <c r="BK14" s="594"/>
      <c r="BL14" s="594"/>
      <c r="BM14" s="594"/>
      <c r="BN14" s="595"/>
      <c r="BO14" s="596">
        <v>1.9</v>
      </c>
      <c r="BP14" s="596"/>
      <c r="BQ14" s="596"/>
      <c r="BR14" s="596"/>
      <c r="BS14" s="602" t="s">
        <v>112</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281605</v>
      </c>
      <c r="CS14" s="594"/>
      <c r="CT14" s="594"/>
      <c r="CU14" s="594"/>
      <c r="CV14" s="594"/>
      <c r="CW14" s="594"/>
      <c r="CX14" s="594"/>
      <c r="CY14" s="595"/>
      <c r="CZ14" s="596">
        <v>3.6</v>
      </c>
      <c r="DA14" s="596"/>
      <c r="DB14" s="596"/>
      <c r="DC14" s="596"/>
      <c r="DD14" s="602">
        <v>5218</v>
      </c>
      <c r="DE14" s="594"/>
      <c r="DF14" s="594"/>
      <c r="DG14" s="594"/>
      <c r="DH14" s="594"/>
      <c r="DI14" s="594"/>
      <c r="DJ14" s="594"/>
      <c r="DK14" s="594"/>
      <c r="DL14" s="594"/>
      <c r="DM14" s="594"/>
      <c r="DN14" s="594"/>
      <c r="DO14" s="594"/>
      <c r="DP14" s="595"/>
      <c r="DQ14" s="602">
        <v>271409</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14208</v>
      </c>
      <c r="S15" s="594"/>
      <c r="T15" s="594"/>
      <c r="U15" s="594"/>
      <c r="V15" s="594"/>
      <c r="W15" s="594"/>
      <c r="X15" s="594"/>
      <c r="Y15" s="595"/>
      <c r="Z15" s="596">
        <v>0.2</v>
      </c>
      <c r="AA15" s="596"/>
      <c r="AB15" s="596"/>
      <c r="AC15" s="596"/>
      <c r="AD15" s="597">
        <v>14208</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225851</v>
      </c>
      <c r="BH15" s="594"/>
      <c r="BI15" s="594"/>
      <c r="BJ15" s="594"/>
      <c r="BK15" s="594"/>
      <c r="BL15" s="594"/>
      <c r="BM15" s="594"/>
      <c r="BN15" s="595"/>
      <c r="BO15" s="596">
        <v>7.9</v>
      </c>
      <c r="BP15" s="596"/>
      <c r="BQ15" s="596"/>
      <c r="BR15" s="596"/>
      <c r="BS15" s="602" t="s">
        <v>112</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874707</v>
      </c>
      <c r="CS15" s="594"/>
      <c r="CT15" s="594"/>
      <c r="CU15" s="594"/>
      <c r="CV15" s="594"/>
      <c r="CW15" s="594"/>
      <c r="CX15" s="594"/>
      <c r="CY15" s="595"/>
      <c r="CZ15" s="596">
        <v>11.2</v>
      </c>
      <c r="DA15" s="596"/>
      <c r="DB15" s="596"/>
      <c r="DC15" s="596"/>
      <c r="DD15" s="602">
        <v>71232</v>
      </c>
      <c r="DE15" s="594"/>
      <c r="DF15" s="594"/>
      <c r="DG15" s="594"/>
      <c r="DH15" s="594"/>
      <c r="DI15" s="594"/>
      <c r="DJ15" s="594"/>
      <c r="DK15" s="594"/>
      <c r="DL15" s="594"/>
      <c r="DM15" s="594"/>
      <c r="DN15" s="594"/>
      <c r="DO15" s="594"/>
      <c r="DP15" s="595"/>
      <c r="DQ15" s="602">
        <v>690439</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1823953</v>
      </c>
      <c r="S16" s="594"/>
      <c r="T16" s="594"/>
      <c r="U16" s="594"/>
      <c r="V16" s="594"/>
      <c r="W16" s="594"/>
      <c r="X16" s="594"/>
      <c r="Y16" s="595"/>
      <c r="Z16" s="596">
        <v>22.6</v>
      </c>
      <c r="AA16" s="596"/>
      <c r="AB16" s="596"/>
      <c r="AC16" s="596"/>
      <c r="AD16" s="597">
        <v>1509054</v>
      </c>
      <c r="AE16" s="597"/>
      <c r="AF16" s="597"/>
      <c r="AG16" s="597"/>
      <c r="AH16" s="597"/>
      <c r="AI16" s="597"/>
      <c r="AJ16" s="597"/>
      <c r="AK16" s="597"/>
      <c r="AL16" s="598">
        <v>32.799999999999997</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4523</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4523</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1509054</v>
      </c>
      <c r="S17" s="594"/>
      <c r="T17" s="594"/>
      <c r="U17" s="594"/>
      <c r="V17" s="594"/>
      <c r="W17" s="594"/>
      <c r="X17" s="594"/>
      <c r="Y17" s="595"/>
      <c r="Z17" s="596">
        <v>18.7</v>
      </c>
      <c r="AA17" s="596"/>
      <c r="AB17" s="596"/>
      <c r="AC17" s="596"/>
      <c r="AD17" s="597">
        <v>1509054</v>
      </c>
      <c r="AE17" s="597"/>
      <c r="AF17" s="597"/>
      <c r="AG17" s="597"/>
      <c r="AH17" s="597"/>
      <c r="AI17" s="597"/>
      <c r="AJ17" s="597"/>
      <c r="AK17" s="597"/>
      <c r="AL17" s="598">
        <v>32.799999999999997</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654508</v>
      </c>
      <c r="CS17" s="594"/>
      <c r="CT17" s="594"/>
      <c r="CU17" s="594"/>
      <c r="CV17" s="594"/>
      <c r="CW17" s="594"/>
      <c r="CX17" s="594"/>
      <c r="CY17" s="595"/>
      <c r="CZ17" s="596">
        <v>8.4</v>
      </c>
      <c r="DA17" s="596"/>
      <c r="DB17" s="596"/>
      <c r="DC17" s="596"/>
      <c r="DD17" s="602" t="s">
        <v>112</v>
      </c>
      <c r="DE17" s="594"/>
      <c r="DF17" s="594"/>
      <c r="DG17" s="594"/>
      <c r="DH17" s="594"/>
      <c r="DI17" s="594"/>
      <c r="DJ17" s="594"/>
      <c r="DK17" s="594"/>
      <c r="DL17" s="594"/>
      <c r="DM17" s="594"/>
      <c r="DN17" s="594"/>
      <c r="DO17" s="594"/>
      <c r="DP17" s="595"/>
      <c r="DQ17" s="602">
        <v>648494</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138958</v>
      </c>
      <c r="S18" s="594"/>
      <c r="T18" s="594"/>
      <c r="U18" s="594"/>
      <c r="V18" s="594"/>
      <c r="W18" s="594"/>
      <c r="X18" s="594"/>
      <c r="Y18" s="595"/>
      <c r="Z18" s="596">
        <v>1.7</v>
      </c>
      <c r="AA18" s="596"/>
      <c r="AB18" s="596"/>
      <c r="AC18" s="596"/>
      <c r="AD18" s="597" t="s">
        <v>112</v>
      </c>
      <c r="AE18" s="597"/>
      <c r="AF18" s="597"/>
      <c r="AG18" s="597"/>
      <c r="AH18" s="597"/>
      <c r="AI18" s="597"/>
      <c r="AJ18" s="597"/>
      <c r="AK18" s="597"/>
      <c r="AL18" s="598" t="s">
        <v>112</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175941</v>
      </c>
      <c r="S19" s="594"/>
      <c r="T19" s="594"/>
      <c r="U19" s="594"/>
      <c r="V19" s="594"/>
      <c r="W19" s="594"/>
      <c r="X19" s="594"/>
      <c r="Y19" s="595"/>
      <c r="Z19" s="596">
        <v>2.2000000000000002</v>
      </c>
      <c r="AA19" s="596"/>
      <c r="AB19" s="596"/>
      <c r="AC19" s="596"/>
      <c r="AD19" s="597" t="s">
        <v>112</v>
      </c>
      <c r="AE19" s="597"/>
      <c r="AF19" s="597"/>
      <c r="AG19" s="597"/>
      <c r="AH19" s="597"/>
      <c r="AI19" s="597"/>
      <c r="AJ19" s="597"/>
      <c r="AK19" s="597"/>
      <c r="AL19" s="598" t="s">
        <v>112</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214262</v>
      </c>
      <c r="BH19" s="594"/>
      <c r="BI19" s="594"/>
      <c r="BJ19" s="594"/>
      <c r="BK19" s="594"/>
      <c r="BL19" s="594"/>
      <c r="BM19" s="594"/>
      <c r="BN19" s="595"/>
      <c r="BO19" s="596">
        <v>7.5</v>
      </c>
      <c r="BP19" s="596"/>
      <c r="BQ19" s="596"/>
      <c r="BR19" s="596"/>
      <c r="BS19" s="602" t="s">
        <v>112</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5100167</v>
      </c>
      <c r="S20" s="594"/>
      <c r="T20" s="594"/>
      <c r="U20" s="594"/>
      <c r="V20" s="594"/>
      <c r="W20" s="594"/>
      <c r="X20" s="594"/>
      <c r="Y20" s="595"/>
      <c r="Z20" s="596">
        <v>63.1</v>
      </c>
      <c r="AA20" s="596"/>
      <c r="AB20" s="596"/>
      <c r="AC20" s="596"/>
      <c r="AD20" s="597">
        <v>4573391</v>
      </c>
      <c r="AE20" s="597"/>
      <c r="AF20" s="597"/>
      <c r="AG20" s="597"/>
      <c r="AH20" s="597"/>
      <c r="AI20" s="597"/>
      <c r="AJ20" s="597"/>
      <c r="AK20" s="597"/>
      <c r="AL20" s="598">
        <v>99.3</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214262</v>
      </c>
      <c r="BH20" s="594"/>
      <c r="BI20" s="594"/>
      <c r="BJ20" s="594"/>
      <c r="BK20" s="594"/>
      <c r="BL20" s="594"/>
      <c r="BM20" s="594"/>
      <c r="BN20" s="595"/>
      <c r="BO20" s="596">
        <v>7.5</v>
      </c>
      <c r="BP20" s="596"/>
      <c r="BQ20" s="596"/>
      <c r="BR20" s="596"/>
      <c r="BS20" s="602" t="s">
        <v>112</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7837531</v>
      </c>
      <c r="CS20" s="594"/>
      <c r="CT20" s="594"/>
      <c r="CU20" s="594"/>
      <c r="CV20" s="594"/>
      <c r="CW20" s="594"/>
      <c r="CX20" s="594"/>
      <c r="CY20" s="595"/>
      <c r="CZ20" s="596">
        <v>100</v>
      </c>
      <c r="DA20" s="596"/>
      <c r="DB20" s="596"/>
      <c r="DC20" s="596"/>
      <c r="DD20" s="602">
        <v>923373</v>
      </c>
      <c r="DE20" s="594"/>
      <c r="DF20" s="594"/>
      <c r="DG20" s="594"/>
      <c r="DH20" s="594"/>
      <c r="DI20" s="594"/>
      <c r="DJ20" s="594"/>
      <c r="DK20" s="594"/>
      <c r="DL20" s="594"/>
      <c r="DM20" s="594"/>
      <c r="DN20" s="594"/>
      <c r="DO20" s="594"/>
      <c r="DP20" s="595"/>
      <c r="DQ20" s="602">
        <v>5595786</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4005</v>
      </c>
      <c r="S21" s="594"/>
      <c r="T21" s="594"/>
      <c r="U21" s="594"/>
      <c r="V21" s="594"/>
      <c r="W21" s="594"/>
      <c r="X21" s="594"/>
      <c r="Y21" s="595"/>
      <c r="Z21" s="596">
        <v>0</v>
      </c>
      <c r="AA21" s="596"/>
      <c r="AB21" s="596"/>
      <c r="AC21" s="596"/>
      <c r="AD21" s="597">
        <v>4005</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2385</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122760</v>
      </c>
      <c r="S22" s="594"/>
      <c r="T22" s="594"/>
      <c r="U22" s="594"/>
      <c r="V22" s="594"/>
      <c r="W22" s="594"/>
      <c r="X22" s="594"/>
      <c r="Y22" s="595"/>
      <c r="Z22" s="596">
        <v>1.5</v>
      </c>
      <c r="AA22" s="596"/>
      <c r="AB22" s="596"/>
      <c r="AC22" s="596"/>
      <c r="AD22" s="597">
        <v>1207</v>
      </c>
      <c r="AE22" s="597"/>
      <c r="AF22" s="597"/>
      <c r="AG22" s="597"/>
      <c r="AH22" s="597"/>
      <c r="AI22" s="597"/>
      <c r="AJ22" s="597"/>
      <c r="AK22" s="597"/>
      <c r="AL22" s="598">
        <v>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140444</v>
      </c>
      <c r="S23" s="594"/>
      <c r="T23" s="594"/>
      <c r="U23" s="594"/>
      <c r="V23" s="594"/>
      <c r="W23" s="594"/>
      <c r="X23" s="594"/>
      <c r="Y23" s="595"/>
      <c r="Z23" s="596">
        <v>1.7</v>
      </c>
      <c r="AA23" s="596"/>
      <c r="AB23" s="596"/>
      <c r="AC23" s="596"/>
      <c r="AD23" s="597">
        <v>16711</v>
      </c>
      <c r="AE23" s="597"/>
      <c r="AF23" s="597"/>
      <c r="AG23" s="597"/>
      <c r="AH23" s="597"/>
      <c r="AI23" s="597"/>
      <c r="AJ23" s="597"/>
      <c r="AK23" s="597"/>
      <c r="AL23" s="598">
        <v>0.4</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211877</v>
      </c>
      <c r="BH23" s="594"/>
      <c r="BI23" s="594"/>
      <c r="BJ23" s="594"/>
      <c r="BK23" s="594"/>
      <c r="BL23" s="594"/>
      <c r="BM23" s="594"/>
      <c r="BN23" s="595"/>
      <c r="BO23" s="596">
        <v>7.4</v>
      </c>
      <c r="BP23" s="596"/>
      <c r="BQ23" s="596"/>
      <c r="BR23" s="596"/>
      <c r="BS23" s="602" t="s">
        <v>112</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24403</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3432676</v>
      </c>
      <c r="CS24" s="583"/>
      <c r="CT24" s="583"/>
      <c r="CU24" s="583"/>
      <c r="CV24" s="583"/>
      <c r="CW24" s="583"/>
      <c r="CX24" s="583"/>
      <c r="CY24" s="584"/>
      <c r="CZ24" s="620">
        <v>43.8</v>
      </c>
      <c r="DA24" s="621"/>
      <c r="DB24" s="621"/>
      <c r="DC24" s="622"/>
      <c r="DD24" s="619">
        <v>2389352</v>
      </c>
      <c r="DE24" s="583"/>
      <c r="DF24" s="583"/>
      <c r="DG24" s="583"/>
      <c r="DH24" s="583"/>
      <c r="DI24" s="583"/>
      <c r="DJ24" s="583"/>
      <c r="DK24" s="584"/>
      <c r="DL24" s="619">
        <v>2158350</v>
      </c>
      <c r="DM24" s="583"/>
      <c r="DN24" s="583"/>
      <c r="DO24" s="583"/>
      <c r="DP24" s="583"/>
      <c r="DQ24" s="583"/>
      <c r="DR24" s="583"/>
      <c r="DS24" s="583"/>
      <c r="DT24" s="583"/>
      <c r="DU24" s="583"/>
      <c r="DV24" s="584"/>
      <c r="DW24" s="587">
        <v>43.4</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753971</v>
      </c>
      <c r="S25" s="594"/>
      <c r="T25" s="594"/>
      <c r="U25" s="594"/>
      <c r="V25" s="594"/>
      <c r="W25" s="594"/>
      <c r="X25" s="594"/>
      <c r="Y25" s="595"/>
      <c r="Z25" s="596">
        <v>9.3000000000000007</v>
      </c>
      <c r="AA25" s="596"/>
      <c r="AB25" s="596"/>
      <c r="AC25" s="596"/>
      <c r="AD25" s="597" t="s">
        <v>112</v>
      </c>
      <c r="AE25" s="597"/>
      <c r="AF25" s="597"/>
      <c r="AG25" s="597"/>
      <c r="AH25" s="597"/>
      <c r="AI25" s="597"/>
      <c r="AJ25" s="597"/>
      <c r="AK25" s="597"/>
      <c r="AL25" s="598" t="s">
        <v>112</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1515527</v>
      </c>
      <c r="CS25" s="625"/>
      <c r="CT25" s="625"/>
      <c r="CU25" s="625"/>
      <c r="CV25" s="625"/>
      <c r="CW25" s="625"/>
      <c r="CX25" s="625"/>
      <c r="CY25" s="626"/>
      <c r="CZ25" s="627">
        <v>19.3</v>
      </c>
      <c r="DA25" s="628"/>
      <c r="DB25" s="628"/>
      <c r="DC25" s="629"/>
      <c r="DD25" s="602">
        <v>1419140</v>
      </c>
      <c r="DE25" s="625"/>
      <c r="DF25" s="625"/>
      <c r="DG25" s="625"/>
      <c r="DH25" s="625"/>
      <c r="DI25" s="625"/>
      <c r="DJ25" s="625"/>
      <c r="DK25" s="626"/>
      <c r="DL25" s="602">
        <v>1356356</v>
      </c>
      <c r="DM25" s="625"/>
      <c r="DN25" s="625"/>
      <c r="DO25" s="625"/>
      <c r="DP25" s="625"/>
      <c r="DQ25" s="625"/>
      <c r="DR25" s="625"/>
      <c r="DS25" s="625"/>
      <c r="DT25" s="625"/>
      <c r="DU25" s="625"/>
      <c r="DV25" s="626"/>
      <c r="DW25" s="598">
        <v>27.3</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916829</v>
      </c>
      <c r="CS26" s="594"/>
      <c r="CT26" s="594"/>
      <c r="CU26" s="594"/>
      <c r="CV26" s="594"/>
      <c r="CW26" s="594"/>
      <c r="CX26" s="594"/>
      <c r="CY26" s="595"/>
      <c r="CZ26" s="627">
        <v>11.7</v>
      </c>
      <c r="DA26" s="628"/>
      <c r="DB26" s="628"/>
      <c r="DC26" s="629"/>
      <c r="DD26" s="602">
        <v>834835</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778923</v>
      </c>
      <c r="S27" s="594"/>
      <c r="T27" s="594"/>
      <c r="U27" s="594"/>
      <c r="V27" s="594"/>
      <c r="W27" s="594"/>
      <c r="X27" s="594"/>
      <c r="Y27" s="595"/>
      <c r="Z27" s="596">
        <v>9.6</v>
      </c>
      <c r="AA27" s="596"/>
      <c r="AB27" s="596"/>
      <c r="AC27" s="596"/>
      <c r="AD27" s="597" t="s">
        <v>112</v>
      </c>
      <c r="AE27" s="597"/>
      <c r="AF27" s="597"/>
      <c r="AG27" s="597"/>
      <c r="AH27" s="597"/>
      <c r="AI27" s="597"/>
      <c r="AJ27" s="597"/>
      <c r="AK27" s="597"/>
      <c r="AL27" s="598" t="s">
        <v>112</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2857436</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1262641</v>
      </c>
      <c r="CS27" s="625"/>
      <c r="CT27" s="625"/>
      <c r="CU27" s="625"/>
      <c r="CV27" s="625"/>
      <c r="CW27" s="625"/>
      <c r="CX27" s="625"/>
      <c r="CY27" s="626"/>
      <c r="CZ27" s="627">
        <v>16.100000000000001</v>
      </c>
      <c r="DA27" s="628"/>
      <c r="DB27" s="628"/>
      <c r="DC27" s="629"/>
      <c r="DD27" s="602">
        <v>321718</v>
      </c>
      <c r="DE27" s="625"/>
      <c r="DF27" s="625"/>
      <c r="DG27" s="625"/>
      <c r="DH27" s="625"/>
      <c r="DI27" s="625"/>
      <c r="DJ27" s="625"/>
      <c r="DK27" s="626"/>
      <c r="DL27" s="602">
        <v>319780</v>
      </c>
      <c r="DM27" s="625"/>
      <c r="DN27" s="625"/>
      <c r="DO27" s="625"/>
      <c r="DP27" s="625"/>
      <c r="DQ27" s="625"/>
      <c r="DR27" s="625"/>
      <c r="DS27" s="625"/>
      <c r="DT27" s="625"/>
      <c r="DU27" s="625"/>
      <c r="DV27" s="626"/>
      <c r="DW27" s="598">
        <v>6.4</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23089</v>
      </c>
      <c r="S28" s="594"/>
      <c r="T28" s="594"/>
      <c r="U28" s="594"/>
      <c r="V28" s="594"/>
      <c r="W28" s="594"/>
      <c r="X28" s="594"/>
      <c r="Y28" s="595"/>
      <c r="Z28" s="596">
        <v>0.3</v>
      </c>
      <c r="AA28" s="596"/>
      <c r="AB28" s="596"/>
      <c r="AC28" s="596"/>
      <c r="AD28" s="597">
        <v>8955</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654508</v>
      </c>
      <c r="CS28" s="594"/>
      <c r="CT28" s="594"/>
      <c r="CU28" s="594"/>
      <c r="CV28" s="594"/>
      <c r="CW28" s="594"/>
      <c r="CX28" s="594"/>
      <c r="CY28" s="595"/>
      <c r="CZ28" s="627">
        <v>8.4</v>
      </c>
      <c r="DA28" s="628"/>
      <c r="DB28" s="628"/>
      <c r="DC28" s="629"/>
      <c r="DD28" s="602">
        <v>648494</v>
      </c>
      <c r="DE28" s="594"/>
      <c r="DF28" s="594"/>
      <c r="DG28" s="594"/>
      <c r="DH28" s="594"/>
      <c r="DI28" s="594"/>
      <c r="DJ28" s="594"/>
      <c r="DK28" s="595"/>
      <c r="DL28" s="602">
        <v>482214</v>
      </c>
      <c r="DM28" s="594"/>
      <c r="DN28" s="594"/>
      <c r="DO28" s="594"/>
      <c r="DP28" s="594"/>
      <c r="DQ28" s="594"/>
      <c r="DR28" s="594"/>
      <c r="DS28" s="594"/>
      <c r="DT28" s="594"/>
      <c r="DU28" s="594"/>
      <c r="DV28" s="595"/>
      <c r="DW28" s="598">
        <v>9.6999999999999993</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1580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654508</v>
      </c>
      <c r="CS29" s="625"/>
      <c r="CT29" s="625"/>
      <c r="CU29" s="625"/>
      <c r="CV29" s="625"/>
      <c r="CW29" s="625"/>
      <c r="CX29" s="625"/>
      <c r="CY29" s="626"/>
      <c r="CZ29" s="627">
        <v>8.4</v>
      </c>
      <c r="DA29" s="628"/>
      <c r="DB29" s="628"/>
      <c r="DC29" s="629"/>
      <c r="DD29" s="602">
        <v>648494</v>
      </c>
      <c r="DE29" s="625"/>
      <c r="DF29" s="625"/>
      <c r="DG29" s="625"/>
      <c r="DH29" s="625"/>
      <c r="DI29" s="625"/>
      <c r="DJ29" s="625"/>
      <c r="DK29" s="626"/>
      <c r="DL29" s="602">
        <v>482214</v>
      </c>
      <c r="DM29" s="625"/>
      <c r="DN29" s="625"/>
      <c r="DO29" s="625"/>
      <c r="DP29" s="625"/>
      <c r="DQ29" s="625"/>
      <c r="DR29" s="625"/>
      <c r="DS29" s="625"/>
      <c r="DT29" s="625"/>
      <c r="DU29" s="625"/>
      <c r="DV29" s="626"/>
      <c r="DW29" s="598">
        <v>9.6999999999999993</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89838</v>
      </c>
      <c r="S30" s="594"/>
      <c r="T30" s="594"/>
      <c r="U30" s="594"/>
      <c r="V30" s="594"/>
      <c r="W30" s="594"/>
      <c r="X30" s="594"/>
      <c r="Y30" s="595"/>
      <c r="Z30" s="596">
        <v>1.1000000000000001</v>
      </c>
      <c r="AA30" s="596"/>
      <c r="AB30" s="596"/>
      <c r="AC30" s="596"/>
      <c r="AD30" s="597" t="s">
        <v>112</v>
      </c>
      <c r="AE30" s="597"/>
      <c r="AF30" s="597"/>
      <c r="AG30" s="597"/>
      <c r="AH30" s="597"/>
      <c r="AI30" s="597"/>
      <c r="AJ30" s="597"/>
      <c r="AK30" s="597"/>
      <c r="AL30" s="598" t="s">
        <v>112</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99</v>
      </c>
      <c r="BH30" s="652"/>
      <c r="BI30" s="652"/>
      <c r="BJ30" s="652"/>
      <c r="BK30" s="652"/>
      <c r="BL30" s="652"/>
      <c r="BM30" s="588">
        <v>95.1</v>
      </c>
      <c r="BN30" s="652"/>
      <c r="BO30" s="652"/>
      <c r="BP30" s="652"/>
      <c r="BQ30" s="653"/>
      <c r="BR30" s="651">
        <v>98.7</v>
      </c>
      <c r="BS30" s="652"/>
      <c r="BT30" s="652"/>
      <c r="BU30" s="652"/>
      <c r="BV30" s="652"/>
      <c r="BW30" s="652"/>
      <c r="BX30" s="588">
        <v>92.9</v>
      </c>
      <c r="BY30" s="652"/>
      <c r="BZ30" s="652"/>
      <c r="CA30" s="652"/>
      <c r="CB30" s="653"/>
      <c r="CD30" s="656"/>
      <c r="CE30" s="657"/>
      <c r="CF30" s="607" t="s">
        <v>290</v>
      </c>
      <c r="CG30" s="608"/>
      <c r="CH30" s="608"/>
      <c r="CI30" s="608"/>
      <c r="CJ30" s="608"/>
      <c r="CK30" s="608"/>
      <c r="CL30" s="608"/>
      <c r="CM30" s="608"/>
      <c r="CN30" s="608"/>
      <c r="CO30" s="608"/>
      <c r="CP30" s="608"/>
      <c r="CQ30" s="609"/>
      <c r="CR30" s="593">
        <v>597960</v>
      </c>
      <c r="CS30" s="594"/>
      <c r="CT30" s="594"/>
      <c r="CU30" s="594"/>
      <c r="CV30" s="594"/>
      <c r="CW30" s="594"/>
      <c r="CX30" s="594"/>
      <c r="CY30" s="595"/>
      <c r="CZ30" s="627">
        <v>7.6</v>
      </c>
      <c r="DA30" s="628"/>
      <c r="DB30" s="628"/>
      <c r="DC30" s="629"/>
      <c r="DD30" s="602">
        <v>592303</v>
      </c>
      <c r="DE30" s="594"/>
      <c r="DF30" s="594"/>
      <c r="DG30" s="594"/>
      <c r="DH30" s="594"/>
      <c r="DI30" s="594"/>
      <c r="DJ30" s="594"/>
      <c r="DK30" s="595"/>
      <c r="DL30" s="602">
        <v>426023</v>
      </c>
      <c r="DM30" s="594"/>
      <c r="DN30" s="594"/>
      <c r="DO30" s="594"/>
      <c r="DP30" s="594"/>
      <c r="DQ30" s="594"/>
      <c r="DR30" s="594"/>
      <c r="DS30" s="594"/>
      <c r="DT30" s="594"/>
      <c r="DU30" s="594"/>
      <c r="DV30" s="595"/>
      <c r="DW30" s="598">
        <v>8.6</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227853</v>
      </c>
      <c r="S31" s="594"/>
      <c r="T31" s="594"/>
      <c r="U31" s="594"/>
      <c r="V31" s="594"/>
      <c r="W31" s="594"/>
      <c r="X31" s="594"/>
      <c r="Y31" s="595"/>
      <c r="Z31" s="596">
        <v>2.8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98.9</v>
      </c>
      <c r="BH31" s="625"/>
      <c r="BI31" s="625"/>
      <c r="BJ31" s="625"/>
      <c r="BK31" s="625"/>
      <c r="BL31" s="625"/>
      <c r="BM31" s="599">
        <v>95.2</v>
      </c>
      <c r="BN31" s="649"/>
      <c r="BO31" s="649"/>
      <c r="BP31" s="649"/>
      <c r="BQ31" s="650"/>
      <c r="BR31" s="648">
        <v>98.7</v>
      </c>
      <c r="BS31" s="625"/>
      <c r="BT31" s="625"/>
      <c r="BU31" s="625"/>
      <c r="BV31" s="625"/>
      <c r="BW31" s="625"/>
      <c r="BX31" s="599">
        <v>93.5</v>
      </c>
      <c r="BY31" s="649"/>
      <c r="BZ31" s="649"/>
      <c r="CA31" s="649"/>
      <c r="CB31" s="650"/>
      <c r="CD31" s="656"/>
      <c r="CE31" s="657"/>
      <c r="CF31" s="607" t="s">
        <v>294</v>
      </c>
      <c r="CG31" s="608"/>
      <c r="CH31" s="608"/>
      <c r="CI31" s="608"/>
      <c r="CJ31" s="608"/>
      <c r="CK31" s="608"/>
      <c r="CL31" s="608"/>
      <c r="CM31" s="608"/>
      <c r="CN31" s="608"/>
      <c r="CO31" s="608"/>
      <c r="CP31" s="608"/>
      <c r="CQ31" s="609"/>
      <c r="CR31" s="593">
        <v>56548</v>
      </c>
      <c r="CS31" s="625"/>
      <c r="CT31" s="625"/>
      <c r="CU31" s="625"/>
      <c r="CV31" s="625"/>
      <c r="CW31" s="625"/>
      <c r="CX31" s="625"/>
      <c r="CY31" s="626"/>
      <c r="CZ31" s="627">
        <v>0.7</v>
      </c>
      <c r="DA31" s="628"/>
      <c r="DB31" s="628"/>
      <c r="DC31" s="629"/>
      <c r="DD31" s="602">
        <v>56191</v>
      </c>
      <c r="DE31" s="625"/>
      <c r="DF31" s="625"/>
      <c r="DG31" s="625"/>
      <c r="DH31" s="625"/>
      <c r="DI31" s="625"/>
      <c r="DJ31" s="625"/>
      <c r="DK31" s="626"/>
      <c r="DL31" s="602">
        <v>56191</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212576</v>
      </c>
      <c r="S32" s="594"/>
      <c r="T32" s="594"/>
      <c r="U32" s="594"/>
      <c r="V32" s="594"/>
      <c r="W32" s="594"/>
      <c r="X32" s="594"/>
      <c r="Y32" s="595"/>
      <c r="Z32" s="596">
        <v>2.6</v>
      </c>
      <c r="AA32" s="596"/>
      <c r="AB32" s="596"/>
      <c r="AC32" s="596"/>
      <c r="AD32" s="597">
        <v>3161</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v>
      </c>
      <c r="BH32" s="661"/>
      <c r="BI32" s="661"/>
      <c r="BJ32" s="661"/>
      <c r="BK32" s="661"/>
      <c r="BL32" s="661"/>
      <c r="BM32" s="662">
        <v>94.7</v>
      </c>
      <c r="BN32" s="661"/>
      <c r="BO32" s="661"/>
      <c r="BP32" s="661"/>
      <c r="BQ32" s="663"/>
      <c r="BR32" s="660">
        <v>98.4</v>
      </c>
      <c r="BS32" s="661"/>
      <c r="BT32" s="661"/>
      <c r="BU32" s="661"/>
      <c r="BV32" s="661"/>
      <c r="BW32" s="661"/>
      <c r="BX32" s="662">
        <v>91.4</v>
      </c>
      <c r="BY32" s="661"/>
      <c r="BZ32" s="661"/>
      <c r="CA32" s="661"/>
      <c r="CB32" s="663"/>
      <c r="CD32" s="658"/>
      <c r="CE32" s="659"/>
      <c r="CF32" s="607" t="s">
        <v>297</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601700</v>
      </c>
      <c r="S33" s="594"/>
      <c r="T33" s="594"/>
      <c r="U33" s="594"/>
      <c r="V33" s="594"/>
      <c r="W33" s="594"/>
      <c r="X33" s="594"/>
      <c r="Y33" s="595"/>
      <c r="Z33" s="596">
        <v>7.4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3476959</v>
      </c>
      <c r="CS33" s="625"/>
      <c r="CT33" s="625"/>
      <c r="CU33" s="625"/>
      <c r="CV33" s="625"/>
      <c r="CW33" s="625"/>
      <c r="CX33" s="625"/>
      <c r="CY33" s="626"/>
      <c r="CZ33" s="627">
        <v>44.4</v>
      </c>
      <c r="DA33" s="628"/>
      <c r="DB33" s="628"/>
      <c r="DC33" s="629"/>
      <c r="DD33" s="602">
        <v>2915647</v>
      </c>
      <c r="DE33" s="625"/>
      <c r="DF33" s="625"/>
      <c r="DG33" s="625"/>
      <c r="DH33" s="625"/>
      <c r="DI33" s="625"/>
      <c r="DJ33" s="625"/>
      <c r="DK33" s="626"/>
      <c r="DL33" s="602">
        <v>2444327</v>
      </c>
      <c r="DM33" s="625"/>
      <c r="DN33" s="625"/>
      <c r="DO33" s="625"/>
      <c r="DP33" s="625"/>
      <c r="DQ33" s="625"/>
      <c r="DR33" s="625"/>
      <c r="DS33" s="625"/>
      <c r="DT33" s="625"/>
      <c r="DU33" s="625"/>
      <c r="DV33" s="626"/>
      <c r="DW33" s="598">
        <v>49.2</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1110965</v>
      </c>
      <c r="CS34" s="594"/>
      <c r="CT34" s="594"/>
      <c r="CU34" s="594"/>
      <c r="CV34" s="594"/>
      <c r="CW34" s="594"/>
      <c r="CX34" s="594"/>
      <c r="CY34" s="595"/>
      <c r="CZ34" s="627">
        <v>14.2</v>
      </c>
      <c r="DA34" s="628"/>
      <c r="DB34" s="628"/>
      <c r="DC34" s="629"/>
      <c r="DD34" s="602">
        <v>767134</v>
      </c>
      <c r="DE34" s="594"/>
      <c r="DF34" s="594"/>
      <c r="DG34" s="594"/>
      <c r="DH34" s="594"/>
      <c r="DI34" s="594"/>
      <c r="DJ34" s="594"/>
      <c r="DK34" s="595"/>
      <c r="DL34" s="602">
        <v>692304</v>
      </c>
      <c r="DM34" s="594"/>
      <c r="DN34" s="594"/>
      <c r="DO34" s="594"/>
      <c r="DP34" s="594"/>
      <c r="DQ34" s="594"/>
      <c r="DR34" s="594"/>
      <c r="DS34" s="594"/>
      <c r="DT34" s="594"/>
      <c r="DU34" s="594"/>
      <c r="DV34" s="595"/>
      <c r="DW34" s="598">
        <v>13.9</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363900</v>
      </c>
      <c r="S35" s="594"/>
      <c r="T35" s="594"/>
      <c r="U35" s="594"/>
      <c r="V35" s="594"/>
      <c r="W35" s="594"/>
      <c r="X35" s="594"/>
      <c r="Y35" s="595"/>
      <c r="Z35" s="596">
        <v>4.5</v>
      </c>
      <c r="AA35" s="596"/>
      <c r="AB35" s="596"/>
      <c r="AC35" s="596"/>
      <c r="AD35" s="597" t="s">
        <v>112</v>
      </c>
      <c r="AE35" s="597"/>
      <c r="AF35" s="597"/>
      <c r="AG35" s="597"/>
      <c r="AH35" s="597"/>
      <c r="AI35" s="597"/>
      <c r="AJ35" s="597"/>
      <c r="AK35" s="597"/>
      <c r="AL35" s="598" t="s">
        <v>112</v>
      </c>
      <c r="AM35" s="599"/>
      <c r="AN35" s="599"/>
      <c r="AO35" s="600"/>
      <c r="AP35" s="186"/>
      <c r="AQ35" s="604" t="s">
        <v>305</v>
      </c>
      <c r="AR35" s="605"/>
      <c r="AS35" s="605"/>
      <c r="AT35" s="605"/>
      <c r="AU35" s="605"/>
      <c r="AV35" s="605"/>
      <c r="AW35" s="605"/>
      <c r="AX35" s="605"/>
      <c r="AY35" s="606"/>
      <c r="AZ35" s="582">
        <v>1378752</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138331</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49227</v>
      </c>
      <c r="CS35" s="625"/>
      <c r="CT35" s="625"/>
      <c r="CU35" s="625"/>
      <c r="CV35" s="625"/>
      <c r="CW35" s="625"/>
      <c r="CX35" s="625"/>
      <c r="CY35" s="626"/>
      <c r="CZ35" s="627">
        <v>0.6</v>
      </c>
      <c r="DA35" s="628"/>
      <c r="DB35" s="628"/>
      <c r="DC35" s="629"/>
      <c r="DD35" s="602">
        <v>32623</v>
      </c>
      <c r="DE35" s="625"/>
      <c r="DF35" s="625"/>
      <c r="DG35" s="625"/>
      <c r="DH35" s="625"/>
      <c r="DI35" s="625"/>
      <c r="DJ35" s="625"/>
      <c r="DK35" s="626"/>
      <c r="DL35" s="602">
        <v>32623</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8081309</v>
      </c>
      <c r="S36" s="666"/>
      <c r="T36" s="666"/>
      <c r="U36" s="666"/>
      <c r="V36" s="666"/>
      <c r="W36" s="666"/>
      <c r="X36" s="666"/>
      <c r="Y36" s="667"/>
      <c r="Z36" s="668">
        <v>100</v>
      </c>
      <c r="AA36" s="668"/>
      <c r="AB36" s="668"/>
      <c r="AC36" s="668"/>
      <c r="AD36" s="669">
        <v>4607430</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578461</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106710</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1479489</v>
      </c>
      <c r="CS36" s="594"/>
      <c r="CT36" s="594"/>
      <c r="CU36" s="594"/>
      <c r="CV36" s="594"/>
      <c r="CW36" s="594"/>
      <c r="CX36" s="594"/>
      <c r="CY36" s="595"/>
      <c r="CZ36" s="627">
        <v>18.899999999999999</v>
      </c>
      <c r="DA36" s="628"/>
      <c r="DB36" s="628"/>
      <c r="DC36" s="629"/>
      <c r="DD36" s="602">
        <v>1411681</v>
      </c>
      <c r="DE36" s="594"/>
      <c r="DF36" s="594"/>
      <c r="DG36" s="594"/>
      <c r="DH36" s="594"/>
      <c r="DI36" s="594"/>
      <c r="DJ36" s="594"/>
      <c r="DK36" s="595"/>
      <c r="DL36" s="602">
        <v>1073939</v>
      </c>
      <c r="DM36" s="594"/>
      <c r="DN36" s="594"/>
      <c r="DO36" s="594"/>
      <c r="DP36" s="594"/>
      <c r="DQ36" s="594"/>
      <c r="DR36" s="594"/>
      <c r="DS36" s="594"/>
      <c r="DT36" s="594"/>
      <c r="DU36" s="594"/>
      <c r="DV36" s="595"/>
      <c r="DW36" s="598">
        <v>21.6</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144994</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3187</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630797</v>
      </c>
      <c r="CS37" s="625"/>
      <c r="CT37" s="625"/>
      <c r="CU37" s="625"/>
      <c r="CV37" s="625"/>
      <c r="CW37" s="625"/>
      <c r="CX37" s="625"/>
      <c r="CY37" s="626"/>
      <c r="CZ37" s="627">
        <v>8</v>
      </c>
      <c r="DA37" s="628"/>
      <c r="DB37" s="628"/>
      <c r="DC37" s="629"/>
      <c r="DD37" s="602">
        <v>619068</v>
      </c>
      <c r="DE37" s="625"/>
      <c r="DF37" s="625"/>
      <c r="DG37" s="625"/>
      <c r="DH37" s="625"/>
      <c r="DI37" s="625"/>
      <c r="DJ37" s="625"/>
      <c r="DK37" s="626"/>
      <c r="DL37" s="602">
        <v>443247</v>
      </c>
      <c r="DM37" s="625"/>
      <c r="DN37" s="625"/>
      <c r="DO37" s="625"/>
      <c r="DP37" s="625"/>
      <c r="DQ37" s="625"/>
      <c r="DR37" s="625"/>
      <c r="DS37" s="625"/>
      <c r="DT37" s="625"/>
      <c r="DU37" s="625"/>
      <c r="DV37" s="626"/>
      <c r="DW37" s="598">
        <v>8.9</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t="s">
        <v>316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5452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800291</v>
      </c>
      <c r="CS38" s="594"/>
      <c r="CT38" s="594"/>
      <c r="CU38" s="594"/>
      <c r="CV38" s="594"/>
      <c r="CW38" s="594"/>
      <c r="CX38" s="594"/>
      <c r="CY38" s="595"/>
      <c r="CZ38" s="627">
        <v>10.199999999999999</v>
      </c>
      <c r="DA38" s="628"/>
      <c r="DB38" s="628"/>
      <c r="DC38" s="629"/>
      <c r="DD38" s="602">
        <v>704208</v>
      </c>
      <c r="DE38" s="594"/>
      <c r="DF38" s="594"/>
      <c r="DG38" s="594"/>
      <c r="DH38" s="594"/>
      <c r="DI38" s="594"/>
      <c r="DJ38" s="594"/>
      <c r="DK38" s="595"/>
      <c r="DL38" s="602">
        <v>645461</v>
      </c>
      <c r="DM38" s="594"/>
      <c r="DN38" s="594"/>
      <c r="DO38" s="594"/>
      <c r="DP38" s="594"/>
      <c r="DQ38" s="594"/>
      <c r="DR38" s="594"/>
      <c r="DS38" s="594"/>
      <c r="DT38" s="594"/>
      <c r="DU38" s="594"/>
      <c r="DV38" s="595"/>
      <c r="DW38" s="598">
        <v>13</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316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987</v>
      </c>
      <c r="CS39" s="625"/>
      <c r="CT39" s="625"/>
      <c r="CU39" s="625"/>
      <c r="CV39" s="625"/>
      <c r="CW39" s="625"/>
      <c r="CX39" s="625"/>
      <c r="CY39" s="626"/>
      <c r="CZ39" s="627">
        <v>0</v>
      </c>
      <c r="DA39" s="628"/>
      <c r="DB39" s="628"/>
      <c r="DC39" s="629"/>
      <c r="DD39" s="602">
        <v>1</v>
      </c>
      <c r="DE39" s="625"/>
      <c r="DF39" s="625"/>
      <c r="DG39" s="625"/>
      <c r="DH39" s="625"/>
      <c r="DI39" s="625"/>
      <c r="DJ39" s="625"/>
      <c r="DK39" s="626"/>
      <c r="DL39" s="602" t="s">
        <v>316</v>
      </c>
      <c r="DM39" s="625"/>
      <c r="DN39" s="625"/>
      <c r="DO39" s="625"/>
      <c r="DP39" s="625"/>
      <c r="DQ39" s="625"/>
      <c r="DR39" s="625"/>
      <c r="DS39" s="625"/>
      <c r="DT39" s="625"/>
      <c r="DU39" s="625"/>
      <c r="DV39" s="626"/>
      <c r="DW39" s="598" t="s">
        <v>316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183230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36000</v>
      </c>
      <c r="CS40" s="594"/>
      <c r="CT40" s="594"/>
      <c r="CU40" s="594"/>
      <c r="CV40" s="594"/>
      <c r="CW40" s="594"/>
      <c r="CX40" s="594"/>
      <c r="CY40" s="595"/>
      <c r="CZ40" s="627">
        <v>0.5</v>
      </c>
      <c r="DA40" s="628"/>
      <c r="DB40" s="628"/>
      <c r="DC40" s="629"/>
      <c r="DD40" s="602" t="s">
        <v>316</v>
      </c>
      <c r="DE40" s="594"/>
      <c r="DF40" s="594"/>
      <c r="DG40" s="594"/>
      <c r="DH40" s="594"/>
      <c r="DI40" s="594"/>
      <c r="DJ40" s="594"/>
      <c r="DK40" s="595"/>
      <c r="DL40" s="602" t="s">
        <v>316</v>
      </c>
      <c r="DM40" s="594"/>
      <c r="DN40" s="594"/>
      <c r="DO40" s="594"/>
      <c r="DP40" s="594"/>
      <c r="DQ40" s="594"/>
      <c r="DR40" s="594"/>
      <c r="DS40" s="594"/>
      <c r="DT40" s="594"/>
      <c r="DU40" s="594"/>
      <c r="DV40" s="595"/>
      <c r="DW40" s="598" t="s">
        <v>316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472067</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279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927896</v>
      </c>
      <c r="CS42" s="594"/>
      <c r="CT42" s="594"/>
      <c r="CU42" s="594"/>
      <c r="CV42" s="594"/>
      <c r="CW42" s="594"/>
      <c r="CX42" s="594"/>
      <c r="CY42" s="595"/>
      <c r="CZ42" s="627">
        <v>11.8</v>
      </c>
      <c r="DA42" s="676"/>
      <c r="DB42" s="676"/>
      <c r="DC42" s="677"/>
      <c r="DD42" s="602">
        <v>290787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28866</v>
      </c>
      <c r="CS43" s="625"/>
      <c r="CT43" s="625"/>
      <c r="CU43" s="625"/>
      <c r="CV43" s="625"/>
      <c r="CW43" s="625"/>
      <c r="CX43" s="625"/>
      <c r="CY43" s="626"/>
      <c r="CZ43" s="627">
        <v>0.4</v>
      </c>
      <c r="DA43" s="628"/>
      <c r="DB43" s="628"/>
      <c r="DC43" s="629"/>
      <c r="DD43" s="602">
        <v>28866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285</v>
      </c>
      <c r="CE44" s="700"/>
      <c r="CF44" s="590" t="s">
        <v>335</v>
      </c>
      <c r="CG44" s="591"/>
      <c r="CH44" s="591"/>
      <c r="CI44" s="591"/>
      <c r="CJ44" s="591"/>
      <c r="CK44" s="591"/>
      <c r="CL44" s="591"/>
      <c r="CM44" s="591"/>
      <c r="CN44" s="591"/>
      <c r="CO44" s="591"/>
      <c r="CP44" s="591"/>
      <c r="CQ44" s="592"/>
      <c r="CR44" s="593">
        <v>923373</v>
      </c>
      <c r="CS44" s="594"/>
      <c r="CT44" s="594"/>
      <c r="CU44" s="594"/>
      <c r="CV44" s="594"/>
      <c r="CW44" s="594"/>
      <c r="CX44" s="594"/>
      <c r="CY44" s="595"/>
      <c r="CZ44" s="627">
        <v>11.8</v>
      </c>
      <c r="DA44" s="676"/>
      <c r="DB44" s="676"/>
      <c r="DC44" s="677"/>
      <c r="DD44" s="602">
        <v>286264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191063</v>
      </c>
      <c r="CS45" s="625"/>
      <c r="CT45" s="625"/>
      <c r="CU45" s="625"/>
      <c r="CV45" s="625"/>
      <c r="CW45" s="625"/>
      <c r="CX45" s="625"/>
      <c r="CY45" s="626"/>
      <c r="CZ45" s="627">
        <v>2.4</v>
      </c>
      <c r="DA45" s="628"/>
      <c r="DB45" s="628"/>
      <c r="DC45" s="629"/>
      <c r="DD45" s="602">
        <v>14785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720382</v>
      </c>
      <c r="CS46" s="594"/>
      <c r="CT46" s="594"/>
      <c r="CU46" s="594"/>
      <c r="CV46" s="594"/>
      <c r="CW46" s="594"/>
      <c r="CX46" s="594"/>
      <c r="CY46" s="595"/>
      <c r="CZ46" s="627">
        <v>9.1999999999999993</v>
      </c>
      <c r="DA46" s="676"/>
      <c r="DB46" s="676"/>
      <c r="DC46" s="677"/>
      <c r="DD46" s="602">
        <v>259551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4523</v>
      </c>
      <c r="CS47" s="625"/>
      <c r="CT47" s="625"/>
      <c r="CU47" s="625"/>
      <c r="CV47" s="625"/>
      <c r="CW47" s="625"/>
      <c r="CX47" s="625"/>
      <c r="CY47" s="626"/>
      <c r="CZ47" s="627">
        <v>0.1</v>
      </c>
      <c r="DA47" s="628"/>
      <c r="DB47" s="628"/>
      <c r="DC47" s="629"/>
      <c r="DD47" s="602">
        <v>4523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316</v>
      </c>
      <c r="CS48" s="594"/>
      <c r="CT48" s="594"/>
      <c r="CU48" s="594"/>
      <c r="CV48" s="594"/>
      <c r="CW48" s="594"/>
      <c r="CX48" s="594"/>
      <c r="CY48" s="595"/>
      <c r="CZ48" s="627" t="s">
        <v>316</v>
      </c>
      <c r="DA48" s="676"/>
      <c r="DB48" s="676"/>
      <c r="DC48" s="677"/>
      <c r="DD48" s="602" t="s">
        <v>316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7837531</v>
      </c>
      <c r="CS49" s="661"/>
      <c r="CT49" s="661"/>
      <c r="CU49" s="661"/>
      <c r="CV49" s="661"/>
      <c r="CW49" s="661"/>
      <c r="CX49" s="661"/>
      <c r="CY49" s="688"/>
      <c r="CZ49" s="689">
        <v>100</v>
      </c>
      <c r="DA49" s="690"/>
      <c r="DB49" s="690"/>
      <c r="DC49" s="691"/>
      <c r="DD49" s="692">
        <v>5595786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78740157480314965"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8081</v>
      </c>
      <c r="R7" s="723"/>
      <c r="S7" s="723"/>
      <c r="T7" s="723"/>
      <c r="U7" s="723"/>
      <c r="V7" s="723">
        <v>7838</v>
      </c>
      <c r="W7" s="723"/>
      <c r="X7" s="723"/>
      <c r="Y7" s="723"/>
      <c r="Z7" s="723"/>
      <c r="AA7" s="723">
        <v>243</v>
      </c>
      <c r="AB7" s="723"/>
      <c r="AC7" s="723"/>
      <c r="AD7" s="723"/>
      <c r="AE7" s="724"/>
      <c r="AF7" s="725">
        <v>241</v>
      </c>
      <c r="AG7" s="726"/>
      <c r="AH7" s="726"/>
      <c r="AI7" s="726"/>
      <c r="AJ7" s="727"/>
      <c r="AK7" s="762">
        <v>90</v>
      </c>
      <c r="AL7" s="763"/>
      <c r="AM7" s="763"/>
      <c r="AN7" s="763"/>
      <c r="AO7" s="763"/>
      <c r="AP7" s="763">
        <v>5596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1</v>
      </c>
      <c r="CI7" s="760"/>
      <c r="CJ7" s="760"/>
      <c r="CK7" s="760"/>
      <c r="CL7" s="761"/>
      <c r="CM7" s="759">
        <v>27</v>
      </c>
      <c r="CN7" s="760"/>
      <c r="CO7" s="760"/>
      <c r="CP7" s="760"/>
      <c r="CQ7" s="761"/>
      <c r="CR7" s="759">
        <v>8</v>
      </c>
      <c r="CS7" s="760"/>
      <c r="CT7" s="760"/>
      <c r="CU7" s="760"/>
      <c r="CV7" s="761"/>
      <c r="CW7" s="759" t="s">
        <v>537</v>
      </c>
      <c r="CX7" s="760"/>
      <c r="CY7" s="760"/>
      <c r="CZ7" s="760"/>
      <c r="DA7" s="761"/>
      <c r="DB7" s="759" t="s">
        <v>537</v>
      </c>
      <c r="DC7" s="760"/>
      <c r="DD7" s="760"/>
      <c r="DE7" s="760"/>
      <c r="DF7" s="761"/>
      <c r="DG7" s="759" t="s">
        <v>537</v>
      </c>
      <c r="DH7" s="760"/>
      <c r="DI7" s="760"/>
      <c r="DJ7" s="760"/>
      <c r="DK7" s="761"/>
      <c r="DL7" s="759" t="s">
        <v>537</v>
      </c>
      <c r="DM7" s="760"/>
      <c r="DN7" s="760"/>
      <c r="DO7" s="760"/>
      <c r="DP7" s="761"/>
      <c r="DQ7" s="759" t="s">
        <v>537</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536</v>
      </c>
      <c r="BT8" s="757"/>
      <c r="BU8" s="757"/>
      <c r="BV8" s="757"/>
      <c r="BW8" s="757"/>
      <c r="BX8" s="757"/>
      <c r="BY8" s="757"/>
      <c r="BZ8" s="757"/>
      <c r="CA8" s="757"/>
      <c r="CB8" s="757"/>
      <c r="CC8" s="757"/>
      <c r="CD8" s="757"/>
      <c r="CE8" s="757"/>
      <c r="CF8" s="757"/>
      <c r="CG8" s="758"/>
      <c r="CH8" s="769">
        <v>1</v>
      </c>
      <c r="CI8" s="770"/>
      <c r="CJ8" s="770"/>
      <c r="CK8" s="770"/>
      <c r="CL8" s="771"/>
      <c r="CM8" s="769">
        <v>63</v>
      </c>
      <c r="CN8" s="770"/>
      <c r="CO8" s="770"/>
      <c r="CP8" s="770"/>
      <c r="CQ8" s="771"/>
      <c r="CR8" s="769">
        <v>3</v>
      </c>
      <c r="CS8" s="770"/>
      <c r="CT8" s="770"/>
      <c r="CU8" s="770"/>
      <c r="CV8" s="771"/>
      <c r="CW8" s="769" t="s">
        <v>537</v>
      </c>
      <c r="CX8" s="770"/>
      <c r="CY8" s="770"/>
      <c r="CZ8" s="770"/>
      <c r="DA8" s="771"/>
      <c r="DB8" s="769" t="s">
        <v>537</v>
      </c>
      <c r="DC8" s="770"/>
      <c r="DD8" s="770"/>
      <c r="DE8" s="770"/>
      <c r="DF8" s="771"/>
      <c r="DG8" s="769" t="s">
        <v>537</v>
      </c>
      <c r="DH8" s="770"/>
      <c r="DI8" s="770"/>
      <c r="DJ8" s="770"/>
      <c r="DK8" s="771"/>
      <c r="DL8" s="769" t="s">
        <v>537</v>
      </c>
      <c r="DM8" s="770"/>
      <c r="DN8" s="770"/>
      <c r="DO8" s="770"/>
      <c r="DP8" s="771"/>
      <c r="DQ8" s="769" t="s">
        <v>537</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8081</v>
      </c>
      <c r="R23" s="782"/>
      <c r="S23" s="782"/>
      <c r="T23" s="782"/>
      <c r="U23" s="782"/>
      <c r="V23" s="782">
        <v>7838</v>
      </c>
      <c r="W23" s="782"/>
      <c r="X23" s="782"/>
      <c r="Y23" s="782"/>
      <c r="Z23" s="782"/>
      <c r="AA23" s="782">
        <v>243</v>
      </c>
      <c r="AB23" s="782"/>
      <c r="AC23" s="782"/>
      <c r="AD23" s="782"/>
      <c r="AE23" s="783"/>
      <c r="AF23" s="784">
        <v>241</v>
      </c>
      <c r="AG23" s="782"/>
      <c r="AH23" s="782"/>
      <c r="AI23" s="782"/>
      <c r="AJ23" s="785"/>
      <c r="AK23" s="786"/>
      <c r="AL23" s="787"/>
      <c r="AM23" s="787"/>
      <c r="AN23" s="787"/>
      <c r="AO23" s="787"/>
      <c r="AP23" s="782">
        <v>5596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2383</v>
      </c>
      <c r="R28" s="811"/>
      <c r="S28" s="811"/>
      <c r="T28" s="811"/>
      <c r="U28" s="811"/>
      <c r="V28" s="811">
        <v>2244</v>
      </c>
      <c r="W28" s="811"/>
      <c r="X28" s="811"/>
      <c r="Y28" s="811"/>
      <c r="Z28" s="811"/>
      <c r="AA28" s="811">
        <v>138</v>
      </c>
      <c r="AB28" s="811"/>
      <c r="AC28" s="811"/>
      <c r="AD28" s="811"/>
      <c r="AE28" s="812"/>
      <c r="AF28" s="813">
        <v>138</v>
      </c>
      <c r="AG28" s="811"/>
      <c r="AH28" s="811"/>
      <c r="AI28" s="811"/>
      <c r="AJ28" s="814"/>
      <c r="AK28" s="815" t="s">
        <v>537</v>
      </c>
      <c r="AL28" s="806"/>
      <c r="AM28" s="806"/>
      <c r="AN28" s="806"/>
      <c r="AO28" s="806"/>
      <c r="AP28" s="806" t="s">
        <v>537</v>
      </c>
      <c r="AQ28" s="806"/>
      <c r="AR28" s="806"/>
      <c r="AS28" s="806"/>
      <c r="AT28" s="806"/>
      <c r="AU28" s="806" t="s">
        <v>537</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1287</v>
      </c>
      <c r="R29" s="747"/>
      <c r="S29" s="747"/>
      <c r="T29" s="747"/>
      <c r="U29" s="747"/>
      <c r="V29" s="747">
        <v>1240</v>
      </c>
      <c r="W29" s="747"/>
      <c r="X29" s="747"/>
      <c r="Y29" s="747"/>
      <c r="Z29" s="747"/>
      <c r="AA29" s="747">
        <v>47</v>
      </c>
      <c r="AB29" s="747"/>
      <c r="AC29" s="747"/>
      <c r="AD29" s="747"/>
      <c r="AE29" s="748"/>
      <c r="AF29" s="749">
        <v>47</v>
      </c>
      <c r="AG29" s="750"/>
      <c r="AH29" s="750"/>
      <c r="AI29" s="750"/>
      <c r="AJ29" s="751"/>
      <c r="AK29" s="818" t="s">
        <v>537</v>
      </c>
      <c r="AL29" s="819"/>
      <c r="AM29" s="819"/>
      <c r="AN29" s="819"/>
      <c r="AO29" s="819"/>
      <c r="AP29" s="819" t="s">
        <v>537</v>
      </c>
      <c r="AQ29" s="819"/>
      <c r="AR29" s="819"/>
      <c r="AS29" s="819"/>
      <c r="AT29" s="819"/>
      <c r="AU29" s="819" t="s">
        <v>537</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243</v>
      </c>
      <c r="R30" s="747"/>
      <c r="S30" s="747"/>
      <c r="T30" s="747"/>
      <c r="U30" s="747"/>
      <c r="V30" s="747">
        <v>239</v>
      </c>
      <c r="W30" s="747"/>
      <c r="X30" s="747"/>
      <c r="Y30" s="747"/>
      <c r="Z30" s="747"/>
      <c r="AA30" s="747">
        <v>4</v>
      </c>
      <c r="AB30" s="747"/>
      <c r="AC30" s="747"/>
      <c r="AD30" s="747"/>
      <c r="AE30" s="748"/>
      <c r="AF30" s="749">
        <v>4</v>
      </c>
      <c r="AG30" s="750"/>
      <c r="AH30" s="750"/>
      <c r="AI30" s="750"/>
      <c r="AJ30" s="751"/>
      <c r="AK30" s="818" t="s">
        <v>537</v>
      </c>
      <c r="AL30" s="819"/>
      <c r="AM30" s="819"/>
      <c r="AN30" s="819"/>
      <c r="AO30" s="819"/>
      <c r="AP30" s="819" t="s">
        <v>537</v>
      </c>
      <c r="AQ30" s="819"/>
      <c r="AR30" s="819"/>
      <c r="AS30" s="819"/>
      <c r="AT30" s="819"/>
      <c r="AU30" s="819" t="s">
        <v>537</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928</v>
      </c>
      <c r="R31" s="747"/>
      <c r="S31" s="747"/>
      <c r="T31" s="747"/>
      <c r="U31" s="747"/>
      <c r="V31" s="747">
        <v>6</v>
      </c>
      <c r="W31" s="747"/>
      <c r="X31" s="747"/>
      <c r="Y31" s="747"/>
      <c r="Z31" s="747"/>
      <c r="AA31" s="747" t="s">
        <v>537</v>
      </c>
      <c r="AB31" s="747"/>
      <c r="AC31" s="747"/>
      <c r="AD31" s="747"/>
      <c r="AE31" s="748"/>
      <c r="AF31" s="749">
        <v>922</v>
      </c>
      <c r="AG31" s="750"/>
      <c r="AH31" s="750"/>
      <c r="AI31" s="750"/>
      <c r="AJ31" s="751"/>
      <c r="AK31" s="818" t="s">
        <v>537</v>
      </c>
      <c r="AL31" s="819"/>
      <c r="AM31" s="819"/>
      <c r="AN31" s="819"/>
      <c r="AO31" s="819"/>
      <c r="AP31" s="819">
        <v>1449</v>
      </c>
      <c r="AQ31" s="819"/>
      <c r="AR31" s="819"/>
      <c r="AS31" s="819"/>
      <c r="AT31" s="819"/>
      <c r="AU31" s="819" t="s">
        <v>537</v>
      </c>
      <c r="AV31" s="819"/>
      <c r="AW31" s="819"/>
      <c r="AX31" s="819"/>
      <c r="AY31" s="819"/>
      <c r="AZ31" s="820" t="s">
        <v>537</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4</v>
      </c>
      <c r="R32" s="747"/>
      <c r="S32" s="747"/>
      <c r="T32" s="747"/>
      <c r="U32" s="747"/>
      <c r="V32" s="747">
        <v>3</v>
      </c>
      <c r="W32" s="747"/>
      <c r="X32" s="747"/>
      <c r="Y32" s="747"/>
      <c r="Z32" s="747"/>
      <c r="AA32" s="747">
        <v>1</v>
      </c>
      <c r="AB32" s="747"/>
      <c r="AC32" s="747"/>
      <c r="AD32" s="747"/>
      <c r="AE32" s="748"/>
      <c r="AF32" s="749">
        <v>1</v>
      </c>
      <c r="AG32" s="750"/>
      <c r="AH32" s="750"/>
      <c r="AI32" s="750"/>
      <c r="AJ32" s="751"/>
      <c r="AK32" s="818" t="s">
        <v>537</v>
      </c>
      <c r="AL32" s="819"/>
      <c r="AM32" s="819"/>
      <c r="AN32" s="819"/>
      <c r="AO32" s="819"/>
      <c r="AP32" s="819" t="s">
        <v>537</v>
      </c>
      <c r="AQ32" s="819"/>
      <c r="AR32" s="819"/>
      <c r="AS32" s="819"/>
      <c r="AT32" s="819"/>
      <c r="AU32" s="819" t="s">
        <v>537</v>
      </c>
      <c r="AV32" s="819"/>
      <c r="AW32" s="819"/>
      <c r="AX32" s="819"/>
      <c r="AY32" s="819"/>
      <c r="AZ32" s="820" t="s">
        <v>537</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1089</v>
      </c>
      <c r="R33" s="747"/>
      <c r="S33" s="747"/>
      <c r="T33" s="747"/>
      <c r="U33" s="747"/>
      <c r="V33" s="747">
        <v>1023</v>
      </c>
      <c r="W33" s="747"/>
      <c r="X33" s="747"/>
      <c r="Y33" s="747"/>
      <c r="Z33" s="747"/>
      <c r="AA33" s="747">
        <v>66</v>
      </c>
      <c r="AB33" s="747"/>
      <c r="AC33" s="747"/>
      <c r="AD33" s="747"/>
      <c r="AE33" s="748"/>
      <c r="AF33" s="749">
        <v>66</v>
      </c>
      <c r="AG33" s="750"/>
      <c r="AH33" s="750"/>
      <c r="AI33" s="750"/>
      <c r="AJ33" s="751"/>
      <c r="AK33" s="818">
        <v>145</v>
      </c>
      <c r="AL33" s="819"/>
      <c r="AM33" s="819"/>
      <c r="AN33" s="819"/>
      <c r="AO33" s="819"/>
      <c r="AP33" s="819">
        <v>5287</v>
      </c>
      <c r="AQ33" s="819"/>
      <c r="AR33" s="819"/>
      <c r="AS33" s="819"/>
      <c r="AT33" s="819"/>
      <c r="AU33" s="819">
        <v>1525</v>
      </c>
      <c r="AV33" s="819"/>
      <c r="AW33" s="819"/>
      <c r="AX33" s="819"/>
      <c r="AY33" s="819"/>
      <c r="AZ33" s="820" t="s">
        <v>537</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1178</v>
      </c>
      <c r="AG63" s="830"/>
      <c r="AH63" s="830"/>
      <c r="AI63" s="830"/>
      <c r="AJ63" s="831"/>
      <c r="AK63" s="832"/>
      <c r="AL63" s="827"/>
      <c r="AM63" s="827"/>
      <c r="AN63" s="827"/>
      <c r="AO63" s="827"/>
      <c r="AP63" s="830">
        <v>6736</v>
      </c>
      <c r="AQ63" s="830"/>
      <c r="AR63" s="830"/>
      <c r="AS63" s="830"/>
      <c r="AT63" s="830"/>
      <c r="AU63" s="830">
        <v>1525</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8" t="s">
        <v>528</v>
      </c>
      <c r="C68" s="859"/>
      <c r="D68" s="859"/>
      <c r="E68" s="859"/>
      <c r="F68" s="859"/>
      <c r="G68" s="859"/>
      <c r="H68" s="859"/>
      <c r="I68" s="859"/>
      <c r="J68" s="859"/>
      <c r="K68" s="859"/>
      <c r="L68" s="859"/>
      <c r="M68" s="859"/>
      <c r="N68" s="859"/>
      <c r="O68" s="859"/>
      <c r="P68" s="860"/>
      <c r="Q68" s="861">
        <v>17181</v>
      </c>
      <c r="R68" s="855"/>
      <c r="S68" s="855"/>
      <c r="T68" s="855"/>
      <c r="U68" s="855"/>
      <c r="V68" s="855">
        <v>16405</v>
      </c>
      <c r="W68" s="855"/>
      <c r="X68" s="855"/>
      <c r="Y68" s="855"/>
      <c r="Z68" s="855"/>
      <c r="AA68" s="855">
        <v>776</v>
      </c>
      <c r="AB68" s="855"/>
      <c r="AC68" s="855"/>
      <c r="AD68" s="855"/>
      <c r="AE68" s="855"/>
      <c r="AF68" s="855">
        <v>776</v>
      </c>
      <c r="AG68" s="855"/>
      <c r="AH68" s="855"/>
      <c r="AI68" s="855"/>
      <c r="AJ68" s="855"/>
      <c r="AK68" s="855">
        <v>1960</v>
      </c>
      <c r="AL68" s="855"/>
      <c r="AM68" s="855"/>
      <c r="AN68" s="855"/>
      <c r="AO68" s="855"/>
      <c r="AP68" s="854" t="s">
        <v>537</v>
      </c>
      <c r="AQ68" s="855"/>
      <c r="AR68" s="855"/>
      <c r="AS68" s="855"/>
      <c r="AT68" s="855"/>
      <c r="AU68" s="855" t="s">
        <v>537</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2" t="s">
        <v>529</v>
      </c>
      <c r="C69" s="863"/>
      <c r="D69" s="863"/>
      <c r="E69" s="863"/>
      <c r="F69" s="863"/>
      <c r="G69" s="863"/>
      <c r="H69" s="863"/>
      <c r="I69" s="863"/>
      <c r="J69" s="863"/>
      <c r="K69" s="863"/>
      <c r="L69" s="863"/>
      <c r="M69" s="863"/>
      <c r="N69" s="863"/>
      <c r="O69" s="863"/>
      <c r="P69" s="864"/>
      <c r="Q69" s="865">
        <v>952</v>
      </c>
      <c r="R69" s="819"/>
      <c r="S69" s="819"/>
      <c r="T69" s="819"/>
      <c r="U69" s="819"/>
      <c r="V69" s="819">
        <v>950</v>
      </c>
      <c r="W69" s="819"/>
      <c r="X69" s="819"/>
      <c r="Y69" s="819"/>
      <c r="Z69" s="819"/>
      <c r="AA69" s="819">
        <v>2</v>
      </c>
      <c r="AB69" s="819"/>
      <c r="AC69" s="819"/>
      <c r="AD69" s="819"/>
      <c r="AE69" s="819"/>
      <c r="AF69" s="819">
        <v>2</v>
      </c>
      <c r="AG69" s="819"/>
      <c r="AH69" s="819"/>
      <c r="AI69" s="819"/>
      <c r="AJ69" s="819"/>
      <c r="AK69" s="819">
        <v>0</v>
      </c>
      <c r="AL69" s="819"/>
      <c r="AM69" s="819"/>
      <c r="AN69" s="819"/>
      <c r="AO69" s="819"/>
      <c r="AP69" s="819" t="s">
        <v>537</v>
      </c>
      <c r="AQ69" s="819"/>
      <c r="AR69" s="819"/>
      <c r="AS69" s="819"/>
      <c r="AT69" s="819"/>
      <c r="AU69" s="819" t="s">
        <v>537</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2" t="s">
        <v>530</v>
      </c>
      <c r="C70" s="863"/>
      <c r="D70" s="863"/>
      <c r="E70" s="863"/>
      <c r="F70" s="863"/>
      <c r="G70" s="863"/>
      <c r="H70" s="863"/>
      <c r="I70" s="863"/>
      <c r="J70" s="863"/>
      <c r="K70" s="863"/>
      <c r="L70" s="863"/>
      <c r="M70" s="863"/>
      <c r="N70" s="863"/>
      <c r="O70" s="863"/>
      <c r="P70" s="864"/>
      <c r="Q70" s="865">
        <v>7040</v>
      </c>
      <c r="R70" s="819"/>
      <c r="S70" s="819"/>
      <c r="T70" s="819"/>
      <c r="U70" s="819"/>
      <c r="V70" s="819">
        <v>6854</v>
      </c>
      <c r="W70" s="819"/>
      <c r="X70" s="819"/>
      <c r="Y70" s="819"/>
      <c r="Z70" s="819"/>
      <c r="AA70" s="819">
        <v>185</v>
      </c>
      <c r="AB70" s="819"/>
      <c r="AC70" s="819"/>
      <c r="AD70" s="819"/>
      <c r="AE70" s="819"/>
      <c r="AF70" s="819">
        <v>124</v>
      </c>
      <c r="AG70" s="819"/>
      <c r="AH70" s="819"/>
      <c r="AI70" s="819"/>
      <c r="AJ70" s="819"/>
      <c r="AK70" s="819">
        <v>71</v>
      </c>
      <c r="AL70" s="819"/>
      <c r="AM70" s="819"/>
      <c r="AN70" s="819"/>
      <c r="AO70" s="819"/>
      <c r="AP70" s="819">
        <v>1224</v>
      </c>
      <c r="AQ70" s="819"/>
      <c r="AR70" s="819"/>
      <c r="AS70" s="819"/>
      <c r="AT70" s="819"/>
      <c r="AU70" s="819">
        <v>129</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2" t="s">
        <v>531</v>
      </c>
      <c r="C71" s="863"/>
      <c r="D71" s="863"/>
      <c r="E71" s="863"/>
      <c r="F71" s="863"/>
      <c r="G71" s="863"/>
      <c r="H71" s="863"/>
      <c r="I71" s="863"/>
      <c r="J71" s="863"/>
      <c r="K71" s="863"/>
      <c r="L71" s="863"/>
      <c r="M71" s="863"/>
      <c r="N71" s="863"/>
      <c r="O71" s="863"/>
      <c r="P71" s="864"/>
      <c r="Q71" s="865">
        <v>141</v>
      </c>
      <c r="R71" s="819"/>
      <c r="S71" s="819"/>
      <c r="T71" s="819"/>
      <c r="U71" s="819"/>
      <c r="V71" s="819">
        <v>136</v>
      </c>
      <c r="W71" s="819"/>
      <c r="X71" s="819"/>
      <c r="Y71" s="819"/>
      <c r="Z71" s="819"/>
      <c r="AA71" s="819">
        <v>5</v>
      </c>
      <c r="AB71" s="819"/>
      <c r="AC71" s="819"/>
      <c r="AD71" s="819"/>
      <c r="AE71" s="819"/>
      <c r="AF71" s="819">
        <v>5</v>
      </c>
      <c r="AG71" s="819"/>
      <c r="AH71" s="819"/>
      <c r="AI71" s="819"/>
      <c r="AJ71" s="819"/>
      <c r="AK71" s="819" t="s">
        <v>537</v>
      </c>
      <c r="AL71" s="819"/>
      <c r="AM71" s="819"/>
      <c r="AN71" s="819"/>
      <c r="AO71" s="819"/>
      <c r="AP71" s="819" t="s">
        <v>537</v>
      </c>
      <c r="AQ71" s="819"/>
      <c r="AR71" s="819"/>
      <c r="AS71" s="819"/>
      <c r="AT71" s="819"/>
      <c r="AU71" s="819" t="s">
        <v>537</v>
      </c>
      <c r="AV71" s="819"/>
      <c r="AW71" s="819"/>
      <c r="AX71" s="819"/>
      <c r="AY71" s="819"/>
      <c r="AZ71" s="866"/>
      <c r="BA71" s="866"/>
      <c r="BB71" s="866"/>
      <c r="BC71" s="866"/>
      <c r="BD71" s="86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2" t="s">
        <v>532</v>
      </c>
      <c r="C72" s="863"/>
      <c r="D72" s="863"/>
      <c r="E72" s="863"/>
      <c r="F72" s="863"/>
      <c r="G72" s="863"/>
      <c r="H72" s="863"/>
      <c r="I72" s="863"/>
      <c r="J72" s="863"/>
      <c r="K72" s="863"/>
      <c r="L72" s="863"/>
      <c r="M72" s="863"/>
      <c r="N72" s="863"/>
      <c r="O72" s="863"/>
      <c r="P72" s="864"/>
      <c r="Q72" s="865">
        <v>7973</v>
      </c>
      <c r="R72" s="819"/>
      <c r="S72" s="819"/>
      <c r="T72" s="819"/>
      <c r="U72" s="819"/>
      <c r="V72" s="819">
        <v>8988</v>
      </c>
      <c r="W72" s="819"/>
      <c r="X72" s="819"/>
      <c r="Y72" s="819"/>
      <c r="Z72" s="819"/>
      <c r="AA72" s="819">
        <v>-1015</v>
      </c>
      <c r="AB72" s="819"/>
      <c r="AC72" s="819"/>
      <c r="AD72" s="819"/>
      <c r="AE72" s="819"/>
      <c r="AF72" s="819">
        <v>659</v>
      </c>
      <c r="AG72" s="819"/>
      <c r="AH72" s="819"/>
      <c r="AI72" s="819"/>
      <c r="AJ72" s="819"/>
      <c r="AK72" s="819">
        <v>1547</v>
      </c>
      <c r="AL72" s="819"/>
      <c r="AM72" s="819"/>
      <c r="AN72" s="819"/>
      <c r="AO72" s="819"/>
      <c r="AP72" s="819">
        <v>11134</v>
      </c>
      <c r="AQ72" s="819"/>
      <c r="AR72" s="819"/>
      <c r="AS72" s="819"/>
      <c r="AT72" s="819"/>
      <c r="AU72" s="819">
        <v>5280</v>
      </c>
      <c r="AV72" s="819"/>
      <c r="AW72" s="819"/>
      <c r="AX72" s="819"/>
      <c r="AY72" s="819"/>
      <c r="AZ72" s="866"/>
      <c r="BA72" s="866"/>
      <c r="BB72" s="866"/>
      <c r="BC72" s="866"/>
      <c r="BD72" s="86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2" t="s">
        <v>533</v>
      </c>
      <c r="C73" s="863"/>
      <c r="D73" s="863"/>
      <c r="E73" s="863"/>
      <c r="F73" s="863"/>
      <c r="G73" s="863"/>
      <c r="H73" s="863"/>
      <c r="I73" s="863"/>
      <c r="J73" s="863"/>
      <c r="K73" s="863"/>
      <c r="L73" s="863"/>
      <c r="M73" s="863"/>
      <c r="N73" s="863"/>
      <c r="O73" s="863"/>
      <c r="P73" s="864"/>
      <c r="Q73" s="865">
        <v>198</v>
      </c>
      <c r="R73" s="819"/>
      <c r="S73" s="819"/>
      <c r="T73" s="819"/>
      <c r="U73" s="819"/>
      <c r="V73" s="819">
        <v>148</v>
      </c>
      <c r="W73" s="819"/>
      <c r="X73" s="819"/>
      <c r="Y73" s="819"/>
      <c r="Z73" s="819"/>
      <c r="AA73" s="819">
        <v>50</v>
      </c>
      <c r="AB73" s="819"/>
      <c r="AC73" s="819"/>
      <c r="AD73" s="819"/>
      <c r="AE73" s="819"/>
      <c r="AF73" s="819">
        <v>50</v>
      </c>
      <c r="AG73" s="819"/>
      <c r="AH73" s="819"/>
      <c r="AI73" s="819"/>
      <c r="AJ73" s="819"/>
      <c r="AK73" s="819">
        <v>8</v>
      </c>
      <c r="AL73" s="819"/>
      <c r="AM73" s="819"/>
      <c r="AN73" s="819"/>
      <c r="AO73" s="819"/>
      <c r="AP73" s="819" t="s">
        <v>537</v>
      </c>
      <c r="AQ73" s="819"/>
      <c r="AR73" s="819"/>
      <c r="AS73" s="819"/>
      <c r="AT73" s="819"/>
      <c r="AU73" s="819" t="s">
        <v>537</v>
      </c>
      <c r="AV73" s="819"/>
      <c r="AW73" s="819"/>
      <c r="AX73" s="819"/>
      <c r="AY73" s="819"/>
      <c r="AZ73" s="866"/>
      <c r="BA73" s="866"/>
      <c r="BB73" s="866"/>
      <c r="BC73" s="866"/>
      <c r="BD73" s="867"/>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2" t="s">
        <v>534</v>
      </c>
      <c r="C74" s="863"/>
      <c r="D74" s="863"/>
      <c r="E74" s="863"/>
      <c r="F74" s="863"/>
      <c r="G74" s="863"/>
      <c r="H74" s="863"/>
      <c r="I74" s="863"/>
      <c r="J74" s="863"/>
      <c r="K74" s="863"/>
      <c r="L74" s="863"/>
      <c r="M74" s="863"/>
      <c r="N74" s="863"/>
      <c r="O74" s="863"/>
      <c r="P74" s="864"/>
      <c r="Q74" s="865">
        <v>244301</v>
      </c>
      <c r="R74" s="819"/>
      <c r="S74" s="819"/>
      <c r="T74" s="819"/>
      <c r="U74" s="819"/>
      <c r="V74" s="819">
        <v>236368</v>
      </c>
      <c r="W74" s="819"/>
      <c r="X74" s="819"/>
      <c r="Y74" s="819"/>
      <c r="Z74" s="819"/>
      <c r="AA74" s="819">
        <v>7933</v>
      </c>
      <c r="AB74" s="819"/>
      <c r="AC74" s="819"/>
      <c r="AD74" s="819"/>
      <c r="AE74" s="819"/>
      <c r="AF74" s="819">
        <v>7933</v>
      </c>
      <c r="AG74" s="819"/>
      <c r="AH74" s="819"/>
      <c r="AI74" s="819"/>
      <c r="AJ74" s="819"/>
      <c r="AK74" s="819">
        <v>10112</v>
      </c>
      <c r="AL74" s="819"/>
      <c r="AM74" s="819"/>
      <c r="AN74" s="819"/>
      <c r="AO74" s="819"/>
      <c r="AP74" s="819" t="s">
        <v>537</v>
      </c>
      <c r="AQ74" s="819"/>
      <c r="AR74" s="819"/>
      <c r="AS74" s="819"/>
      <c r="AT74" s="819"/>
      <c r="AU74" s="819" t="s">
        <v>537</v>
      </c>
      <c r="AV74" s="819"/>
      <c r="AW74" s="819"/>
      <c r="AX74" s="819"/>
      <c r="AY74" s="819"/>
      <c r="AZ74" s="866"/>
      <c r="BA74" s="866"/>
      <c r="BB74" s="866"/>
      <c r="BC74" s="866"/>
      <c r="BD74" s="867"/>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2"/>
      <c r="C75" s="863"/>
      <c r="D75" s="863"/>
      <c r="E75" s="863"/>
      <c r="F75" s="863"/>
      <c r="G75" s="863"/>
      <c r="H75" s="863"/>
      <c r="I75" s="863"/>
      <c r="J75" s="863"/>
      <c r="K75" s="863"/>
      <c r="L75" s="863"/>
      <c r="M75" s="863"/>
      <c r="N75" s="863"/>
      <c r="O75" s="863"/>
      <c r="P75" s="864"/>
      <c r="Q75" s="868"/>
      <c r="R75" s="869"/>
      <c r="S75" s="869"/>
      <c r="T75" s="869"/>
      <c r="U75" s="818"/>
      <c r="V75" s="870"/>
      <c r="W75" s="869"/>
      <c r="X75" s="869"/>
      <c r="Y75" s="869"/>
      <c r="Z75" s="818"/>
      <c r="AA75" s="870"/>
      <c r="AB75" s="869"/>
      <c r="AC75" s="869"/>
      <c r="AD75" s="869"/>
      <c r="AE75" s="818"/>
      <c r="AF75" s="870"/>
      <c r="AG75" s="869"/>
      <c r="AH75" s="869"/>
      <c r="AI75" s="869"/>
      <c r="AJ75" s="818"/>
      <c r="AK75" s="870"/>
      <c r="AL75" s="869"/>
      <c r="AM75" s="869"/>
      <c r="AN75" s="869"/>
      <c r="AO75" s="818"/>
      <c r="AP75" s="870"/>
      <c r="AQ75" s="869"/>
      <c r="AR75" s="869"/>
      <c r="AS75" s="869"/>
      <c r="AT75" s="818"/>
      <c r="AU75" s="870"/>
      <c r="AV75" s="869"/>
      <c r="AW75" s="869"/>
      <c r="AX75" s="869"/>
      <c r="AY75" s="818"/>
      <c r="AZ75" s="866"/>
      <c r="BA75" s="866"/>
      <c r="BB75" s="866"/>
      <c r="BC75" s="866"/>
      <c r="BD75" s="867"/>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2"/>
      <c r="C76" s="863"/>
      <c r="D76" s="863"/>
      <c r="E76" s="863"/>
      <c r="F76" s="863"/>
      <c r="G76" s="863"/>
      <c r="H76" s="863"/>
      <c r="I76" s="863"/>
      <c r="J76" s="863"/>
      <c r="K76" s="863"/>
      <c r="L76" s="863"/>
      <c r="M76" s="863"/>
      <c r="N76" s="863"/>
      <c r="O76" s="863"/>
      <c r="P76" s="864"/>
      <c r="Q76" s="868"/>
      <c r="R76" s="869"/>
      <c r="S76" s="869"/>
      <c r="T76" s="869"/>
      <c r="U76" s="818"/>
      <c r="V76" s="870"/>
      <c r="W76" s="869"/>
      <c r="X76" s="869"/>
      <c r="Y76" s="869"/>
      <c r="Z76" s="818"/>
      <c r="AA76" s="870"/>
      <c r="AB76" s="869"/>
      <c r="AC76" s="869"/>
      <c r="AD76" s="869"/>
      <c r="AE76" s="818"/>
      <c r="AF76" s="870"/>
      <c r="AG76" s="869"/>
      <c r="AH76" s="869"/>
      <c r="AI76" s="869"/>
      <c r="AJ76" s="818"/>
      <c r="AK76" s="870"/>
      <c r="AL76" s="869"/>
      <c r="AM76" s="869"/>
      <c r="AN76" s="869"/>
      <c r="AO76" s="818"/>
      <c r="AP76" s="870"/>
      <c r="AQ76" s="869"/>
      <c r="AR76" s="869"/>
      <c r="AS76" s="869"/>
      <c r="AT76" s="818"/>
      <c r="AU76" s="870"/>
      <c r="AV76" s="869"/>
      <c r="AW76" s="869"/>
      <c r="AX76" s="869"/>
      <c r="AY76" s="818"/>
      <c r="AZ76" s="866"/>
      <c r="BA76" s="866"/>
      <c r="BB76" s="866"/>
      <c r="BC76" s="866"/>
      <c r="BD76" s="867"/>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2"/>
      <c r="C77" s="863"/>
      <c r="D77" s="863"/>
      <c r="E77" s="863"/>
      <c r="F77" s="863"/>
      <c r="G77" s="863"/>
      <c r="H77" s="863"/>
      <c r="I77" s="863"/>
      <c r="J77" s="863"/>
      <c r="K77" s="863"/>
      <c r="L77" s="863"/>
      <c r="M77" s="863"/>
      <c r="N77" s="863"/>
      <c r="O77" s="863"/>
      <c r="P77" s="864"/>
      <c r="Q77" s="868"/>
      <c r="R77" s="869"/>
      <c r="S77" s="869"/>
      <c r="T77" s="869"/>
      <c r="U77" s="818"/>
      <c r="V77" s="870"/>
      <c r="W77" s="869"/>
      <c r="X77" s="869"/>
      <c r="Y77" s="869"/>
      <c r="Z77" s="818"/>
      <c r="AA77" s="870"/>
      <c r="AB77" s="869"/>
      <c r="AC77" s="869"/>
      <c r="AD77" s="869"/>
      <c r="AE77" s="818"/>
      <c r="AF77" s="870"/>
      <c r="AG77" s="869"/>
      <c r="AH77" s="869"/>
      <c r="AI77" s="869"/>
      <c r="AJ77" s="818"/>
      <c r="AK77" s="870"/>
      <c r="AL77" s="869"/>
      <c r="AM77" s="869"/>
      <c r="AN77" s="869"/>
      <c r="AO77" s="818"/>
      <c r="AP77" s="870"/>
      <c r="AQ77" s="869"/>
      <c r="AR77" s="869"/>
      <c r="AS77" s="869"/>
      <c r="AT77" s="818"/>
      <c r="AU77" s="870"/>
      <c r="AV77" s="869"/>
      <c r="AW77" s="869"/>
      <c r="AX77" s="869"/>
      <c r="AY77" s="818"/>
      <c r="AZ77" s="866"/>
      <c r="BA77" s="866"/>
      <c r="BB77" s="866"/>
      <c r="BC77" s="866"/>
      <c r="BD77" s="867"/>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2"/>
      <c r="C78" s="863"/>
      <c r="D78" s="863"/>
      <c r="E78" s="863"/>
      <c r="F78" s="863"/>
      <c r="G78" s="863"/>
      <c r="H78" s="863"/>
      <c r="I78" s="863"/>
      <c r="J78" s="863"/>
      <c r="K78" s="863"/>
      <c r="L78" s="863"/>
      <c r="M78" s="863"/>
      <c r="N78" s="863"/>
      <c r="O78" s="863"/>
      <c r="P78" s="864"/>
      <c r="Q78" s="865"/>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6"/>
      <c r="BA78" s="866"/>
      <c r="BB78" s="866"/>
      <c r="BC78" s="866"/>
      <c r="BD78" s="867"/>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2"/>
      <c r="C79" s="863"/>
      <c r="D79" s="863"/>
      <c r="E79" s="863"/>
      <c r="F79" s="863"/>
      <c r="G79" s="863"/>
      <c r="H79" s="863"/>
      <c r="I79" s="863"/>
      <c r="J79" s="863"/>
      <c r="K79" s="863"/>
      <c r="L79" s="863"/>
      <c r="M79" s="863"/>
      <c r="N79" s="863"/>
      <c r="O79" s="863"/>
      <c r="P79" s="864"/>
      <c r="Q79" s="865"/>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6"/>
      <c r="BA79" s="866"/>
      <c r="BB79" s="866"/>
      <c r="BC79" s="866"/>
      <c r="BD79" s="867"/>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65"/>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6"/>
      <c r="BA80" s="866"/>
      <c r="BB80" s="866"/>
      <c r="BC80" s="866"/>
      <c r="BD80" s="867"/>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65"/>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6"/>
      <c r="BA81" s="866"/>
      <c r="BB81" s="866"/>
      <c r="BC81" s="866"/>
      <c r="BD81" s="867"/>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65"/>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6"/>
      <c r="BA82" s="866"/>
      <c r="BB82" s="866"/>
      <c r="BC82" s="866"/>
      <c r="BD82" s="867"/>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65"/>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65"/>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6"/>
      <c r="BA84" s="866"/>
      <c r="BB84" s="866"/>
      <c r="BC84" s="866"/>
      <c r="BD84" s="867"/>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65"/>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6"/>
      <c r="BA85" s="866"/>
      <c r="BB85" s="866"/>
      <c r="BC85" s="866"/>
      <c r="BD85" s="867"/>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65"/>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6"/>
      <c r="BA86" s="866"/>
      <c r="BB86" s="866"/>
      <c r="BC86" s="866"/>
      <c r="BD86" s="867"/>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9504</v>
      </c>
      <c r="AG88" s="830"/>
      <c r="AH88" s="830"/>
      <c r="AI88" s="830"/>
      <c r="AJ88" s="830"/>
      <c r="AK88" s="827"/>
      <c r="AL88" s="827"/>
      <c r="AM88" s="827"/>
      <c r="AN88" s="827"/>
      <c r="AO88" s="827"/>
      <c r="AP88" s="830">
        <v>12358</v>
      </c>
      <c r="AQ88" s="830"/>
      <c r="AR88" s="830"/>
      <c r="AS88" s="830"/>
      <c r="AT88" s="830"/>
      <c r="AU88" s="830">
        <v>5409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11</v>
      </c>
      <c r="CS102" s="838"/>
      <c r="CT102" s="838"/>
      <c r="CU102" s="838"/>
      <c r="CV102" s="882"/>
      <c r="CW102" s="881"/>
      <c r="CX102" s="838"/>
      <c r="CY102" s="838"/>
      <c r="CZ102" s="838"/>
      <c r="DA102" s="882"/>
      <c r="DB102" s="881"/>
      <c r="DC102" s="838"/>
      <c r="DD102" s="838"/>
      <c r="DE102" s="838"/>
      <c r="DF102" s="882"/>
      <c r="DG102" s="881"/>
      <c r="DH102" s="838"/>
      <c r="DI102" s="838"/>
      <c r="DJ102" s="838"/>
      <c r="DK102" s="882"/>
      <c r="DL102" s="881"/>
      <c r="DM102" s="838"/>
      <c r="DN102" s="838"/>
      <c r="DO102" s="838"/>
      <c r="DP102" s="882"/>
      <c r="DQ102" s="881"/>
      <c r="DR102" s="838"/>
      <c r="DS102" s="838"/>
      <c r="DT102" s="838"/>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392</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393</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396</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397</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398</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399</v>
      </c>
      <c r="AB109" s="884"/>
      <c r="AC109" s="884"/>
      <c r="AD109" s="884"/>
      <c r="AE109" s="885"/>
      <c r="AF109" s="883" t="s">
        <v>284</v>
      </c>
      <c r="AG109" s="884"/>
      <c r="AH109" s="884"/>
      <c r="AI109" s="884"/>
      <c r="AJ109" s="885"/>
      <c r="AK109" s="883" t="s">
        <v>283</v>
      </c>
      <c r="AL109" s="884"/>
      <c r="AM109" s="884"/>
      <c r="AN109" s="884"/>
      <c r="AO109" s="885"/>
      <c r="AP109" s="883" t="s">
        <v>400</v>
      </c>
      <c r="AQ109" s="884"/>
      <c r="AR109" s="884"/>
      <c r="AS109" s="884"/>
      <c r="AT109" s="886"/>
      <c r="AU109" s="905" t="s">
        <v>398</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399</v>
      </c>
      <c r="BR109" s="884"/>
      <c r="BS109" s="884"/>
      <c r="BT109" s="884"/>
      <c r="BU109" s="885"/>
      <c r="BV109" s="883" t="s">
        <v>284</v>
      </c>
      <c r="BW109" s="884"/>
      <c r="BX109" s="884"/>
      <c r="BY109" s="884"/>
      <c r="BZ109" s="885"/>
      <c r="CA109" s="883" t="s">
        <v>283</v>
      </c>
      <c r="CB109" s="884"/>
      <c r="CC109" s="884"/>
      <c r="CD109" s="884"/>
      <c r="CE109" s="885"/>
      <c r="CF109" s="906" t="s">
        <v>400</v>
      </c>
      <c r="CG109" s="906"/>
      <c r="CH109" s="906"/>
      <c r="CI109" s="906"/>
      <c r="CJ109" s="906"/>
      <c r="CK109" s="883" t="s">
        <v>401</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399</v>
      </c>
      <c r="DH109" s="884"/>
      <c r="DI109" s="884"/>
      <c r="DJ109" s="884"/>
      <c r="DK109" s="885"/>
      <c r="DL109" s="883" t="s">
        <v>284</v>
      </c>
      <c r="DM109" s="884"/>
      <c r="DN109" s="884"/>
      <c r="DO109" s="884"/>
      <c r="DP109" s="885"/>
      <c r="DQ109" s="883" t="s">
        <v>283</v>
      </c>
      <c r="DR109" s="884"/>
      <c r="DS109" s="884"/>
      <c r="DT109" s="884"/>
      <c r="DU109" s="885"/>
      <c r="DV109" s="883" t="s">
        <v>400</v>
      </c>
      <c r="DW109" s="884"/>
      <c r="DX109" s="884"/>
      <c r="DY109" s="884"/>
      <c r="DZ109" s="886"/>
    </row>
    <row r="110" spans="1:131" s="197" customFormat="1" ht="26.25" customHeight="1" x14ac:dyDescent="0.15">
      <c r="A110" s="887" t="s">
        <v>402</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558887</v>
      </c>
      <c r="AB110" s="891"/>
      <c r="AC110" s="891"/>
      <c r="AD110" s="891"/>
      <c r="AE110" s="892"/>
      <c r="AF110" s="893">
        <v>544425</v>
      </c>
      <c r="AG110" s="891"/>
      <c r="AH110" s="891"/>
      <c r="AI110" s="891"/>
      <c r="AJ110" s="892"/>
      <c r="AK110" s="893">
        <v>488227</v>
      </c>
      <c r="AL110" s="891"/>
      <c r="AM110" s="891"/>
      <c r="AN110" s="891"/>
      <c r="AO110" s="892"/>
      <c r="AP110" s="894">
        <v>11.6</v>
      </c>
      <c r="AQ110" s="895"/>
      <c r="AR110" s="895"/>
      <c r="AS110" s="895"/>
      <c r="AT110" s="896"/>
      <c r="AU110" s="897" t="s">
        <v>60</v>
      </c>
      <c r="AV110" s="898"/>
      <c r="AW110" s="898"/>
      <c r="AX110" s="898"/>
      <c r="AY110" s="899"/>
      <c r="AZ110" s="941" t="s">
        <v>403</v>
      </c>
      <c r="BA110" s="888"/>
      <c r="BB110" s="888"/>
      <c r="BC110" s="888"/>
      <c r="BD110" s="888"/>
      <c r="BE110" s="888"/>
      <c r="BF110" s="888"/>
      <c r="BG110" s="888"/>
      <c r="BH110" s="888"/>
      <c r="BI110" s="888"/>
      <c r="BJ110" s="888"/>
      <c r="BK110" s="888"/>
      <c r="BL110" s="888"/>
      <c r="BM110" s="888"/>
      <c r="BN110" s="888"/>
      <c r="BO110" s="888"/>
      <c r="BP110" s="889"/>
      <c r="BQ110" s="927">
        <v>5230728</v>
      </c>
      <c r="BR110" s="928"/>
      <c r="BS110" s="928"/>
      <c r="BT110" s="928"/>
      <c r="BU110" s="928"/>
      <c r="BV110" s="928">
        <v>5592404</v>
      </c>
      <c r="BW110" s="928"/>
      <c r="BX110" s="928"/>
      <c r="BY110" s="928"/>
      <c r="BZ110" s="928"/>
      <c r="CA110" s="928">
        <v>5596145</v>
      </c>
      <c r="CB110" s="928"/>
      <c r="CC110" s="928"/>
      <c r="CD110" s="928"/>
      <c r="CE110" s="928"/>
      <c r="CF110" s="942">
        <v>132.69999999999999</v>
      </c>
      <c r="CG110" s="943"/>
      <c r="CH110" s="943"/>
      <c r="CI110" s="943"/>
      <c r="CJ110" s="943"/>
      <c r="CK110" s="944" t="s">
        <v>404</v>
      </c>
      <c r="CL110" s="945"/>
      <c r="CM110" s="924" t="s">
        <v>405</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x14ac:dyDescent="0.15">
      <c r="A111" s="931" t="s">
        <v>406</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407</v>
      </c>
      <c r="BA111" s="951"/>
      <c r="BB111" s="951"/>
      <c r="BC111" s="951"/>
      <c r="BD111" s="951"/>
      <c r="BE111" s="951"/>
      <c r="BF111" s="951"/>
      <c r="BG111" s="951"/>
      <c r="BH111" s="951"/>
      <c r="BI111" s="951"/>
      <c r="BJ111" s="951"/>
      <c r="BK111" s="951"/>
      <c r="BL111" s="951"/>
      <c r="BM111" s="951"/>
      <c r="BN111" s="951"/>
      <c r="BO111" s="951"/>
      <c r="BP111" s="952"/>
      <c r="BQ111" s="920" t="s">
        <v>112</v>
      </c>
      <c r="BR111" s="921"/>
      <c r="BS111" s="921"/>
      <c r="BT111" s="921"/>
      <c r="BU111" s="921"/>
      <c r="BV111" s="921" t="s">
        <v>112</v>
      </c>
      <c r="BW111" s="921"/>
      <c r="BX111" s="921"/>
      <c r="BY111" s="921"/>
      <c r="BZ111" s="921"/>
      <c r="CA111" s="921" t="s">
        <v>112</v>
      </c>
      <c r="CB111" s="921"/>
      <c r="CC111" s="921"/>
      <c r="CD111" s="921"/>
      <c r="CE111" s="921"/>
      <c r="CF111" s="915" t="s">
        <v>112</v>
      </c>
      <c r="CG111" s="916"/>
      <c r="CH111" s="916"/>
      <c r="CI111" s="916"/>
      <c r="CJ111" s="916"/>
      <c r="CK111" s="946"/>
      <c r="CL111" s="947"/>
      <c r="CM111" s="917" t="s">
        <v>408</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x14ac:dyDescent="0.15">
      <c r="A112" s="953" t="s">
        <v>409</v>
      </c>
      <c r="B112" s="954"/>
      <c r="C112" s="951" t="s">
        <v>410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411</v>
      </c>
      <c r="BA112" s="951"/>
      <c r="BB112" s="951"/>
      <c r="BC112" s="951"/>
      <c r="BD112" s="951"/>
      <c r="BE112" s="951"/>
      <c r="BF112" s="951"/>
      <c r="BG112" s="951"/>
      <c r="BH112" s="951"/>
      <c r="BI112" s="951"/>
      <c r="BJ112" s="951"/>
      <c r="BK112" s="951"/>
      <c r="BL112" s="951"/>
      <c r="BM112" s="951"/>
      <c r="BN112" s="951"/>
      <c r="BO112" s="951"/>
      <c r="BP112" s="952"/>
      <c r="BQ112" s="920">
        <v>2185126</v>
      </c>
      <c r="BR112" s="921"/>
      <c r="BS112" s="921"/>
      <c r="BT112" s="921"/>
      <c r="BU112" s="921"/>
      <c r="BV112" s="921">
        <v>2026801</v>
      </c>
      <c r="BW112" s="921"/>
      <c r="BX112" s="921"/>
      <c r="BY112" s="921"/>
      <c r="BZ112" s="921"/>
      <c r="CA112" s="921">
        <v>1525481</v>
      </c>
      <c r="CB112" s="921"/>
      <c r="CC112" s="921"/>
      <c r="CD112" s="921"/>
      <c r="CE112" s="921"/>
      <c r="CF112" s="915">
        <v>36.200000000000003</v>
      </c>
      <c r="CG112" s="916"/>
      <c r="CH112" s="916"/>
      <c r="CI112" s="916"/>
      <c r="CJ112" s="916"/>
      <c r="CK112" s="946"/>
      <c r="CL112" s="947"/>
      <c r="CM112" s="917" t="s">
        <v>412</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x14ac:dyDescent="0.15">
      <c r="A113" s="955"/>
      <c r="B113" s="956"/>
      <c r="C113" s="951" t="s">
        <v>413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104423</v>
      </c>
      <c r="AB113" s="935"/>
      <c r="AC113" s="935"/>
      <c r="AD113" s="935"/>
      <c r="AE113" s="936"/>
      <c r="AF113" s="937">
        <v>188841</v>
      </c>
      <c r="AG113" s="935"/>
      <c r="AH113" s="935"/>
      <c r="AI113" s="935"/>
      <c r="AJ113" s="936"/>
      <c r="AK113" s="937">
        <v>123166</v>
      </c>
      <c r="AL113" s="935"/>
      <c r="AM113" s="935"/>
      <c r="AN113" s="935"/>
      <c r="AO113" s="936"/>
      <c r="AP113" s="938">
        <v>2.9</v>
      </c>
      <c r="AQ113" s="939"/>
      <c r="AR113" s="939"/>
      <c r="AS113" s="939"/>
      <c r="AT113" s="940"/>
      <c r="AU113" s="900"/>
      <c r="AV113" s="901"/>
      <c r="AW113" s="901"/>
      <c r="AX113" s="901"/>
      <c r="AY113" s="902"/>
      <c r="AZ113" s="950" t="s">
        <v>414</v>
      </c>
      <c r="BA113" s="951"/>
      <c r="BB113" s="951"/>
      <c r="BC113" s="951"/>
      <c r="BD113" s="951"/>
      <c r="BE113" s="951"/>
      <c r="BF113" s="951"/>
      <c r="BG113" s="951"/>
      <c r="BH113" s="951"/>
      <c r="BI113" s="951"/>
      <c r="BJ113" s="951"/>
      <c r="BK113" s="951"/>
      <c r="BL113" s="951"/>
      <c r="BM113" s="951"/>
      <c r="BN113" s="951"/>
      <c r="BO113" s="951"/>
      <c r="BP113" s="952"/>
      <c r="BQ113" s="920">
        <v>5773424</v>
      </c>
      <c r="BR113" s="921"/>
      <c r="BS113" s="921"/>
      <c r="BT113" s="921"/>
      <c r="BU113" s="921"/>
      <c r="BV113" s="921">
        <v>5645550</v>
      </c>
      <c r="BW113" s="921"/>
      <c r="BX113" s="921"/>
      <c r="BY113" s="921"/>
      <c r="BZ113" s="921"/>
      <c r="CA113" s="921">
        <v>5409223</v>
      </c>
      <c r="CB113" s="921"/>
      <c r="CC113" s="921"/>
      <c r="CD113" s="921"/>
      <c r="CE113" s="921"/>
      <c r="CF113" s="915">
        <v>128.30000000000001</v>
      </c>
      <c r="CG113" s="916"/>
      <c r="CH113" s="916"/>
      <c r="CI113" s="916"/>
      <c r="CJ113" s="916"/>
      <c r="CK113" s="946"/>
      <c r="CL113" s="947"/>
      <c r="CM113" s="917" t="s">
        <v>415</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x14ac:dyDescent="0.15">
      <c r="A114" s="955"/>
      <c r="B114" s="956"/>
      <c r="C114" s="951" t="s">
        <v>416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265880</v>
      </c>
      <c r="AB114" s="960"/>
      <c r="AC114" s="960"/>
      <c r="AD114" s="960"/>
      <c r="AE114" s="961"/>
      <c r="AF114" s="962">
        <v>272295</v>
      </c>
      <c r="AG114" s="960"/>
      <c r="AH114" s="960"/>
      <c r="AI114" s="960"/>
      <c r="AJ114" s="961"/>
      <c r="AK114" s="962">
        <v>282260</v>
      </c>
      <c r="AL114" s="960"/>
      <c r="AM114" s="960"/>
      <c r="AN114" s="960"/>
      <c r="AO114" s="961"/>
      <c r="AP114" s="963">
        <v>6.7</v>
      </c>
      <c r="AQ114" s="964"/>
      <c r="AR114" s="964"/>
      <c r="AS114" s="964"/>
      <c r="AT114" s="965"/>
      <c r="AU114" s="900"/>
      <c r="AV114" s="901"/>
      <c r="AW114" s="901"/>
      <c r="AX114" s="901"/>
      <c r="AY114" s="902"/>
      <c r="AZ114" s="950" t="s">
        <v>417</v>
      </c>
      <c r="BA114" s="951"/>
      <c r="BB114" s="951"/>
      <c r="BC114" s="951"/>
      <c r="BD114" s="951"/>
      <c r="BE114" s="951"/>
      <c r="BF114" s="951"/>
      <c r="BG114" s="951"/>
      <c r="BH114" s="951"/>
      <c r="BI114" s="951"/>
      <c r="BJ114" s="951"/>
      <c r="BK114" s="951"/>
      <c r="BL114" s="951"/>
      <c r="BM114" s="951"/>
      <c r="BN114" s="951"/>
      <c r="BO114" s="951"/>
      <c r="BP114" s="952"/>
      <c r="BQ114" s="920">
        <v>1278341</v>
      </c>
      <c r="BR114" s="921"/>
      <c r="BS114" s="921"/>
      <c r="BT114" s="921"/>
      <c r="BU114" s="921"/>
      <c r="BV114" s="921">
        <v>1232498</v>
      </c>
      <c r="BW114" s="921"/>
      <c r="BX114" s="921"/>
      <c r="BY114" s="921"/>
      <c r="BZ114" s="921"/>
      <c r="CA114" s="921">
        <v>1062224</v>
      </c>
      <c r="CB114" s="921"/>
      <c r="CC114" s="921"/>
      <c r="CD114" s="921"/>
      <c r="CE114" s="921"/>
      <c r="CF114" s="915">
        <v>25.2</v>
      </c>
      <c r="CG114" s="916"/>
      <c r="CH114" s="916"/>
      <c r="CI114" s="916"/>
      <c r="CJ114" s="916"/>
      <c r="CK114" s="946"/>
      <c r="CL114" s="947"/>
      <c r="CM114" s="917" t="s">
        <v>418</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x14ac:dyDescent="0.15">
      <c r="A115" s="955"/>
      <c r="B115" s="956"/>
      <c r="C115" s="951" t="s">
        <v>419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112</v>
      </c>
      <c r="AB115" s="935"/>
      <c r="AC115" s="935"/>
      <c r="AD115" s="935"/>
      <c r="AE115" s="936"/>
      <c r="AF115" s="937" t="s">
        <v>112</v>
      </c>
      <c r="AG115" s="935"/>
      <c r="AH115" s="935"/>
      <c r="AI115" s="935"/>
      <c r="AJ115" s="936"/>
      <c r="AK115" s="937" t="s">
        <v>112</v>
      </c>
      <c r="AL115" s="935"/>
      <c r="AM115" s="935"/>
      <c r="AN115" s="935"/>
      <c r="AO115" s="936"/>
      <c r="AP115" s="938" t="s">
        <v>112</v>
      </c>
      <c r="AQ115" s="939"/>
      <c r="AR115" s="939"/>
      <c r="AS115" s="939"/>
      <c r="AT115" s="940"/>
      <c r="AU115" s="900"/>
      <c r="AV115" s="901"/>
      <c r="AW115" s="901"/>
      <c r="AX115" s="901"/>
      <c r="AY115" s="902"/>
      <c r="AZ115" s="950" t="s">
        <v>420</v>
      </c>
      <c r="BA115" s="951"/>
      <c r="BB115" s="951"/>
      <c r="BC115" s="951"/>
      <c r="BD115" s="951"/>
      <c r="BE115" s="951"/>
      <c r="BF115" s="951"/>
      <c r="BG115" s="951"/>
      <c r="BH115" s="951"/>
      <c r="BI115" s="951"/>
      <c r="BJ115" s="951"/>
      <c r="BK115" s="951"/>
      <c r="BL115" s="951"/>
      <c r="BM115" s="951"/>
      <c r="BN115" s="951"/>
      <c r="BO115" s="951"/>
      <c r="BP115" s="952"/>
      <c r="BQ115" s="920">
        <v>881</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421</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x14ac:dyDescent="0.15">
      <c r="A116" s="957"/>
      <c r="B116" s="958"/>
      <c r="C116" s="972" t="s">
        <v>422</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423</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424</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x14ac:dyDescent="0.15">
      <c r="A117" s="905" t="s">
        <v>168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425</v>
      </c>
      <c r="Z117" s="885"/>
      <c r="AA117" s="997">
        <v>929190</v>
      </c>
      <c r="AB117" s="967"/>
      <c r="AC117" s="967"/>
      <c r="AD117" s="967"/>
      <c r="AE117" s="968"/>
      <c r="AF117" s="966">
        <v>1005561</v>
      </c>
      <c r="AG117" s="967"/>
      <c r="AH117" s="967"/>
      <c r="AI117" s="967"/>
      <c r="AJ117" s="968"/>
      <c r="AK117" s="966">
        <v>893653</v>
      </c>
      <c r="AL117" s="967"/>
      <c r="AM117" s="967"/>
      <c r="AN117" s="967"/>
      <c r="AO117" s="968"/>
      <c r="AP117" s="969"/>
      <c r="AQ117" s="970"/>
      <c r="AR117" s="970"/>
      <c r="AS117" s="970"/>
      <c r="AT117" s="971"/>
      <c r="AU117" s="900"/>
      <c r="AV117" s="901"/>
      <c r="AW117" s="901"/>
      <c r="AX117" s="901"/>
      <c r="AY117" s="902"/>
      <c r="AZ117" s="996" t="s">
        <v>426</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427</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x14ac:dyDescent="0.15">
      <c r="A118" s="905" t="s">
        <v>401</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399</v>
      </c>
      <c r="AB118" s="884"/>
      <c r="AC118" s="884"/>
      <c r="AD118" s="884"/>
      <c r="AE118" s="885"/>
      <c r="AF118" s="883" t="s">
        <v>284</v>
      </c>
      <c r="AG118" s="884"/>
      <c r="AH118" s="884"/>
      <c r="AI118" s="884"/>
      <c r="AJ118" s="885"/>
      <c r="AK118" s="883" t="s">
        <v>283</v>
      </c>
      <c r="AL118" s="884"/>
      <c r="AM118" s="884"/>
      <c r="AN118" s="884"/>
      <c r="AO118" s="885"/>
      <c r="AP118" s="991" t="s">
        <v>400</v>
      </c>
      <c r="AQ118" s="992"/>
      <c r="AR118" s="992"/>
      <c r="AS118" s="992"/>
      <c r="AT118" s="993"/>
      <c r="AU118" s="903"/>
      <c r="AV118" s="904"/>
      <c r="AW118" s="904"/>
      <c r="AX118" s="904"/>
      <c r="AY118" s="904"/>
      <c r="AZ118" s="228" t="s">
        <v>168</v>
      </c>
      <c r="BA118" s="228"/>
      <c r="BB118" s="228"/>
      <c r="BC118" s="228"/>
      <c r="BD118" s="228"/>
      <c r="BE118" s="228"/>
      <c r="BF118" s="228"/>
      <c r="BG118" s="228"/>
      <c r="BH118" s="228"/>
      <c r="BI118" s="228"/>
      <c r="BJ118" s="228"/>
      <c r="BK118" s="228"/>
      <c r="BL118" s="228"/>
      <c r="BM118" s="228"/>
      <c r="BN118" s="228"/>
      <c r="BO118" s="994" t="s">
        <v>428</v>
      </c>
      <c r="BP118" s="995"/>
      <c r="BQ118" s="986">
        <v>14468500</v>
      </c>
      <c r="BR118" s="987"/>
      <c r="BS118" s="987"/>
      <c r="BT118" s="987"/>
      <c r="BU118" s="987"/>
      <c r="BV118" s="987">
        <v>14497253</v>
      </c>
      <c r="BW118" s="987"/>
      <c r="BX118" s="987"/>
      <c r="BY118" s="987"/>
      <c r="BZ118" s="987"/>
      <c r="CA118" s="987">
        <v>13593073</v>
      </c>
      <c r="CB118" s="987"/>
      <c r="CC118" s="987"/>
      <c r="CD118" s="987"/>
      <c r="CE118" s="987"/>
      <c r="CF118" s="988"/>
      <c r="CG118" s="989"/>
      <c r="CH118" s="989"/>
      <c r="CI118" s="989"/>
      <c r="CJ118" s="990"/>
      <c r="CK118" s="946"/>
      <c r="CL118" s="947"/>
      <c r="CM118" s="917" t="s">
        <v>429</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x14ac:dyDescent="0.15">
      <c r="A119" s="975" t="s">
        <v>404</v>
      </c>
      <c r="B119" s="945"/>
      <c r="C119" s="924" t="s">
        <v>405</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430</v>
      </c>
      <c r="AV119" s="979"/>
      <c r="AW119" s="979"/>
      <c r="AX119" s="979"/>
      <c r="AY119" s="980"/>
      <c r="AZ119" s="941" t="s">
        <v>431</v>
      </c>
      <c r="BA119" s="888"/>
      <c r="BB119" s="888"/>
      <c r="BC119" s="888"/>
      <c r="BD119" s="888"/>
      <c r="BE119" s="888"/>
      <c r="BF119" s="888"/>
      <c r="BG119" s="888"/>
      <c r="BH119" s="888"/>
      <c r="BI119" s="888"/>
      <c r="BJ119" s="888"/>
      <c r="BK119" s="888"/>
      <c r="BL119" s="888"/>
      <c r="BM119" s="888"/>
      <c r="BN119" s="888"/>
      <c r="BO119" s="888"/>
      <c r="BP119" s="889"/>
      <c r="BQ119" s="927">
        <v>2314423</v>
      </c>
      <c r="BR119" s="928"/>
      <c r="BS119" s="928"/>
      <c r="BT119" s="928"/>
      <c r="BU119" s="928"/>
      <c r="BV119" s="928">
        <v>2423191</v>
      </c>
      <c r="BW119" s="928"/>
      <c r="BX119" s="928"/>
      <c r="BY119" s="928"/>
      <c r="BZ119" s="928"/>
      <c r="CA119" s="928">
        <v>2738593</v>
      </c>
      <c r="CB119" s="928"/>
      <c r="CC119" s="928"/>
      <c r="CD119" s="928"/>
      <c r="CE119" s="928"/>
      <c r="CF119" s="942">
        <v>64.900000000000006</v>
      </c>
      <c r="CG119" s="943"/>
      <c r="CH119" s="943"/>
      <c r="CI119" s="943"/>
      <c r="CJ119" s="943"/>
      <c r="CK119" s="948"/>
      <c r="CL119" s="949"/>
      <c r="CM119" s="1005" t="s">
        <v>432</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112</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x14ac:dyDescent="0.15">
      <c r="A120" s="976"/>
      <c r="B120" s="947"/>
      <c r="C120" s="917" t="s">
        <v>408</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433</v>
      </c>
      <c r="BA120" s="951"/>
      <c r="BB120" s="951"/>
      <c r="BC120" s="951"/>
      <c r="BD120" s="951"/>
      <c r="BE120" s="951"/>
      <c r="BF120" s="951"/>
      <c r="BG120" s="951"/>
      <c r="BH120" s="951"/>
      <c r="BI120" s="951"/>
      <c r="BJ120" s="951"/>
      <c r="BK120" s="951"/>
      <c r="BL120" s="951"/>
      <c r="BM120" s="951"/>
      <c r="BN120" s="951"/>
      <c r="BO120" s="951"/>
      <c r="BP120" s="952"/>
      <c r="BQ120" s="920">
        <v>2008968</v>
      </c>
      <c r="BR120" s="921"/>
      <c r="BS120" s="921"/>
      <c r="BT120" s="921"/>
      <c r="BU120" s="921"/>
      <c r="BV120" s="921">
        <v>1601874</v>
      </c>
      <c r="BW120" s="921"/>
      <c r="BX120" s="921"/>
      <c r="BY120" s="921"/>
      <c r="BZ120" s="921"/>
      <c r="CA120" s="921">
        <v>1567535</v>
      </c>
      <c r="CB120" s="921"/>
      <c r="CC120" s="921"/>
      <c r="CD120" s="921"/>
      <c r="CE120" s="921"/>
      <c r="CF120" s="915">
        <v>37.200000000000003</v>
      </c>
      <c r="CG120" s="916"/>
      <c r="CH120" s="916"/>
      <c r="CI120" s="916"/>
      <c r="CJ120" s="916"/>
      <c r="CK120" s="1014" t="s">
        <v>434</v>
      </c>
      <c r="CL120" s="1015"/>
      <c r="CM120" s="1015"/>
      <c r="CN120" s="1015"/>
      <c r="CO120" s="1016"/>
      <c r="CP120" s="1022" t="s">
        <v>384</v>
      </c>
      <c r="CQ120" s="1023"/>
      <c r="CR120" s="1023"/>
      <c r="CS120" s="1023"/>
      <c r="CT120" s="1023"/>
      <c r="CU120" s="1023"/>
      <c r="CV120" s="1023"/>
      <c r="CW120" s="1023"/>
      <c r="CX120" s="1023"/>
      <c r="CY120" s="1023"/>
      <c r="CZ120" s="1023"/>
      <c r="DA120" s="1023"/>
      <c r="DB120" s="1023"/>
      <c r="DC120" s="1023"/>
      <c r="DD120" s="1023"/>
      <c r="DE120" s="1023"/>
      <c r="DF120" s="1024"/>
      <c r="DG120" s="927">
        <v>2185126</v>
      </c>
      <c r="DH120" s="928"/>
      <c r="DI120" s="928"/>
      <c r="DJ120" s="928"/>
      <c r="DK120" s="928"/>
      <c r="DL120" s="928">
        <v>2026801</v>
      </c>
      <c r="DM120" s="928"/>
      <c r="DN120" s="928"/>
      <c r="DO120" s="928"/>
      <c r="DP120" s="928"/>
      <c r="DQ120" s="928">
        <v>1525481</v>
      </c>
      <c r="DR120" s="928"/>
      <c r="DS120" s="928"/>
      <c r="DT120" s="928"/>
      <c r="DU120" s="928"/>
      <c r="DV120" s="929">
        <v>36.200000000000003</v>
      </c>
      <c r="DW120" s="929"/>
      <c r="DX120" s="929"/>
      <c r="DY120" s="929"/>
      <c r="DZ120" s="930"/>
    </row>
    <row r="121" spans="1:130" s="197" customFormat="1" ht="26.25" customHeight="1" x14ac:dyDescent="0.15">
      <c r="A121" s="976"/>
      <c r="B121" s="947"/>
      <c r="C121" s="1011" t="s">
        <v>435</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436</v>
      </c>
      <c r="BA121" s="972"/>
      <c r="BB121" s="972"/>
      <c r="BC121" s="972"/>
      <c r="BD121" s="972"/>
      <c r="BE121" s="972"/>
      <c r="BF121" s="972"/>
      <c r="BG121" s="972"/>
      <c r="BH121" s="972"/>
      <c r="BI121" s="972"/>
      <c r="BJ121" s="972"/>
      <c r="BK121" s="972"/>
      <c r="BL121" s="972"/>
      <c r="BM121" s="972"/>
      <c r="BN121" s="972"/>
      <c r="BO121" s="972"/>
      <c r="BP121" s="973"/>
      <c r="BQ121" s="986">
        <v>9369049</v>
      </c>
      <c r="BR121" s="987"/>
      <c r="BS121" s="987"/>
      <c r="BT121" s="987"/>
      <c r="BU121" s="987"/>
      <c r="BV121" s="987">
        <v>9243900</v>
      </c>
      <c r="BW121" s="987"/>
      <c r="BX121" s="987"/>
      <c r="BY121" s="987"/>
      <c r="BZ121" s="987"/>
      <c r="CA121" s="987">
        <v>8465671</v>
      </c>
      <c r="CB121" s="987"/>
      <c r="CC121" s="987"/>
      <c r="CD121" s="987"/>
      <c r="CE121" s="987"/>
      <c r="CF121" s="1025">
        <v>200.7</v>
      </c>
      <c r="CG121" s="1026"/>
      <c r="CH121" s="1026"/>
      <c r="CI121" s="1026"/>
      <c r="CJ121" s="1026"/>
      <c r="CK121" s="1017"/>
      <c r="CL121" s="1018"/>
      <c r="CM121" s="1018"/>
      <c r="CN121" s="1018"/>
      <c r="CO121" s="1019"/>
      <c r="CP121" s="1008" t="s">
        <v>380</v>
      </c>
      <c r="CQ121" s="1009"/>
      <c r="CR121" s="1009"/>
      <c r="CS121" s="1009"/>
      <c r="CT121" s="1009"/>
      <c r="CU121" s="1009"/>
      <c r="CV121" s="1009"/>
      <c r="CW121" s="1009"/>
      <c r="CX121" s="1009"/>
      <c r="CY121" s="1009"/>
      <c r="CZ121" s="1009"/>
      <c r="DA121" s="1009"/>
      <c r="DB121" s="1009"/>
      <c r="DC121" s="1009"/>
      <c r="DD121" s="1009"/>
      <c r="DE121" s="1009"/>
      <c r="DF121" s="1010"/>
      <c r="DG121" s="920" t="s">
        <v>112</v>
      </c>
      <c r="DH121" s="921"/>
      <c r="DI121" s="921"/>
      <c r="DJ121" s="921"/>
      <c r="DK121" s="921"/>
      <c r="DL121" s="921" t="s">
        <v>112</v>
      </c>
      <c r="DM121" s="921"/>
      <c r="DN121" s="921"/>
      <c r="DO121" s="921"/>
      <c r="DP121" s="921"/>
      <c r="DQ121" s="921" t="s">
        <v>112</v>
      </c>
      <c r="DR121" s="921"/>
      <c r="DS121" s="921"/>
      <c r="DT121" s="921"/>
      <c r="DU121" s="921"/>
      <c r="DV121" s="922" t="s">
        <v>112</v>
      </c>
      <c r="DW121" s="922"/>
      <c r="DX121" s="922"/>
      <c r="DY121" s="922"/>
      <c r="DZ121" s="923"/>
    </row>
    <row r="122" spans="1:130" s="197" customFormat="1" ht="26.25" customHeight="1" x14ac:dyDescent="0.15">
      <c r="A122" s="976"/>
      <c r="B122" s="947"/>
      <c r="C122" s="917" t="s">
        <v>418</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168</v>
      </c>
      <c r="BA122" s="228"/>
      <c r="BB122" s="228"/>
      <c r="BC122" s="228"/>
      <c r="BD122" s="228"/>
      <c r="BE122" s="228"/>
      <c r="BF122" s="228"/>
      <c r="BG122" s="228"/>
      <c r="BH122" s="228"/>
      <c r="BI122" s="228"/>
      <c r="BJ122" s="228"/>
      <c r="BK122" s="228"/>
      <c r="BL122" s="228"/>
      <c r="BM122" s="228"/>
      <c r="BN122" s="228"/>
      <c r="BO122" s="994" t="s">
        <v>437</v>
      </c>
      <c r="BP122" s="995"/>
      <c r="BQ122" s="1035">
        <v>13692440</v>
      </c>
      <c r="BR122" s="1036"/>
      <c r="BS122" s="1036"/>
      <c r="BT122" s="1036"/>
      <c r="BU122" s="1036"/>
      <c r="BV122" s="1036">
        <v>13268965</v>
      </c>
      <c r="BW122" s="1036"/>
      <c r="BX122" s="1036"/>
      <c r="BY122" s="1036"/>
      <c r="BZ122" s="1036"/>
      <c r="CA122" s="1036">
        <v>12771799</v>
      </c>
      <c r="CB122" s="1036"/>
      <c r="CC122" s="1036"/>
      <c r="CD122" s="1036"/>
      <c r="CE122" s="1036"/>
      <c r="CF122" s="988"/>
      <c r="CG122" s="989"/>
      <c r="CH122" s="989"/>
      <c r="CI122" s="989"/>
      <c r="CJ122" s="990"/>
      <c r="CK122" s="1017"/>
      <c r="CL122" s="1018"/>
      <c r="CM122" s="1018"/>
      <c r="CN122" s="1018"/>
      <c r="CO122" s="1019"/>
      <c r="CP122" s="1008" t="s">
        <v>382</v>
      </c>
      <c r="CQ122" s="1009"/>
      <c r="CR122" s="1009"/>
      <c r="CS122" s="1009"/>
      <c r="CT122" s="1009"/>
      <c r="CU122" s="1009"/>
      <c r="CV122" s="1009"/>
      <c r="CW122" s="1009"/>
      <c r="CX122" s="1009"/>
      <c r="CY122" s="1009"/>
      <c r="CZ122" s="1009"/>
      <c r="DA122" s="1009"/>
      <c r="DB122" s="1009"/>
      <c r="DC122" s="1009"/>
      <c r="DD122" s="1009"/>
      <c r="DE122" s="1009"/>
      <c r="DF122" s="1010"/>
      <c r="DG122" s="920" t="s">
        <v>112</v>
      </c>
      <c r="DH122" s="921"/>
      <c r="DI122" s="921"/>
      <c r="DJ122" s="921"/>
      <c r="DK122" s="921"/>
      <c r="DL122" s="921" t="s">
        <v>112</v>
      </c>
      <c r="DM122" s="921"/>
      <c r="DN122" s="921"/>
      <c r="DO122" s="921"/>
      <c r="DP122" s="921"/>
      <c r="DQ122" s="921" t="s">
        <v>112</v>
      </c>
      <c r="DR122" s="921"/>
      <c r="DS122" s="921"/>
      <c r="DT122" s="921"/>
      <c r="DU122" s="921"/>
      <c r="DV122" s="922" t="s">
        <v>112</v>
      </c>
      <c r="DW122" s="922"/>
      <c r="DX122" s="922"/>
      <c r="DY122" s="922"/>
      <c r="DZ122" s="923"/>
    </row>
    <row r="123" spans="1:130" s="197" customFormat="1" ht="26.25" customHeight="1" thickBot="1" x14ac:dyDescent="0.2">
      <c r="A123" s="976"/>
      <c r="B123" s="947"/>
      <c r="C123" s="917" t="s">
        <v>424</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438</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18.5</v>
      </c>
      <c r="BR123" s="1028"/>
      <c r="BS123" s="1028"/>
      <c r="BT123" s="1028"/>
      <c r="BU123" s="1028"/>
      <c r="BV123" s="1028">
        <v>28.7</v>
      </c>
      <c r="BW123" s="1028"/>
      <c r="BX123" s="1028"/>
      <c r="BY123" s="1028"/>
      <c r="BZ123" s="1028"/>
      <c r="CA123" s="1028">
        <v>19.399999999999999</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x14ac:dyDescent="0.15">
      <c r="A124" s="976"/>
      <c r="B124" s="947"/>
      <c r="C124" s="917" t="s">
        <v>427</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439</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x14ac:dyDescent="0.2">
      <c r="A125" s="976"/>
      <c r="B125" s="947"/>
      <c r="C125" s="917" t="s">
        <v>429</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440</v>
      </c>
      <c r="CL125" s="1015"/>
      <c r="CM125" s="1015"/>
      <c r="CN125" s="1015"/>
      <c r="CO125" s="1016"/>
      <c r="CP125" s="941" t="s">
        <v>441</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x14ac:dyDescent="0.15">
      <c r="A126" s="976"/>
      <c r="B126" s="947"/>
      <c r="C126" s="917" t="s">
        <v>432</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442</v>
      </c>
      <c r="AY126" s="1038"/>
      <c r="AZ126" s="1038"/>
      <c r="BA126" s="1038"/>
      <c r="BB126" s="1038"/>
      <c r="BC126" s="1038"/>
      <c r="BD126" s="1038"/>
      <c r="BE126" s="1039"/>
      <c r="BF126" s="1053" t="s">
        <v>443</v>
      </c>
      <c r="BG126" s="1038"/>
      <c r="BH126" s="1038"/>
      <c r="BI126" s="1038"/>
      <c r="BJ126" s="1038"/>
      <c r="BK126" s="1038"/>
      <c r="BL126" s="1039"/>
      <c r="BM126" s="1053" t="s">
        <v>444</v>
      </c>
      <c r="BN126" s="1038"/>
      <c r="BO126" s="1038"/>
      <c r="BP126" s="1038"/>
      <c r="BQ126" s="1038"/>
      <c r="BR126" s="1038"/>
      <c r="BS126" s="1039"/>
      <c r="BT126" s="1053" t="s">
        <v>445</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446</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x14ac:dyDescent="0.2">
      <c r="A127" s="977"/>
      <c r="B127" s="949"/>
      <c r="C127" s="1005" t="s">
        <v>447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448</v>
      </c>
      <c r="AY127" s="888"/>
      <c r="AZ127" s="888"/>
      <c r="BA127" s="888"/>
      <c r="BB127" s="888"/>
      <c r="BC127" s="888"/>
      <c r="BD127" s="888"/>
      <c r="BE127" s="889"/>
      <c r="BF127" s="1042" t="s">
        <v>112</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449</v>
      </c>
      <c r="CQ127" s="1046"/>
      <c r="CR127" s="1046"/>
      <c r="CS127" s="1046"/>
      <c r="CT127" s="1046"/>
      <c r="CU127" s="1046"/>
      <c r="CV127" s="1046"/>
      <c r="CW127" s="1046"/>
      <c r="CX127" s="1046"/>
      <c r="CY127" s="1046"/>
      <c r="CZ127" s="1046"/>
      <c r="DA127" s="1046"/>
      <c r="DB127" s="1046"/>
      <c r="DC127" s="1046"/>
      <c r="DD127" s="1046"/>
      <c r="DE127" s="1046"/>
      <c r="DF127" s="1047"/>
      <c r="DG127" s="1048">
        <v>881</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x14ac:dyDescent="0.15">
      <c r="A128" s="1072" t="s">
        <v>450</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451</v>
      </c>
      <c r="X128" s="1074"/>
      <c r="Y128" s="1074"/>
      <c r="Z128" s="1075"/>
      <c r="AA128" s="1090">
        <v>145391</v>
      </c>
      <c r="AB128" s="1091"/>
      <c r="AC128" s="1091"/>
      <c r="AD128" s="1091"/>
      <c r="AE128" s="1092"/>
      <c r="AF128" s="1093">
        <v>151371</v>
      </c>
      <c r="AG128" s="1091"/>
      <c r="AH128" s="1091"/>
      <c r="AI128" s="1091"/>
      <c r="AJ128" s="1092"/>
      <c r="AK128" s="1093">
        <v>191467</v>
      </c>
      <c r="AL128" s="1091"/>
      <c r="AM128" s="1091"/>
      <c r="AN128" s="1091"/>
      <c r="AO128" s="1092"/>
      <c r="AP128" s="1094"/>
      <c r="AQ128" s="1095"/>
      <c r="AR128" s="1095"/>
      <c r="AS128" s="1095"/>
      <c r="AT128" s="1096"/>
      <c r="AU128" s="235"/>
      <c r="AV128" s="235"/>
      <c r="AW128" s="235"/>
      <c r="AX128" s="1055" t="s">
        <v>452</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453</v>
      </c>
      <c r="X129" s="1062"/>
      <c r="Y129" s="1062"/>
      <c r="Z129" s="1063"/>
      <c r="AA129" s="959">
        <v>4855971</v>
      </c>
      <c r="AB129" s="960"/>
      <c r="AC129" s="960"/>
      <c r="AD129" s="960"/>
      <c r="AE129" s="961"/>
      <c r="AF129" s="962">
        <v>4961797</v>
      </c>
      <c r="AG129" s="960"/>
      <c r="AH129" s="960"/>
      <c r="AI129" s="960"/>
      <c r="AJ129" s="961"/>
      <c r="AK129" s="962">
        <v>4946173</v>
      </c>
      <c r="AL129" s="960"/>
      <c r="AM129" s="960"/>
      <c r="AN129" s="960"/>
      <c r="AO129" s="961"/>
      <c r="AP129" s="1064"/>
      <c r="AQ129" s="1065"/>
      <c r="AR129" s="1065"/>
      <c r="AS129" s="1065"/>
      <c r="AT129" s="1066"/>
      <c r="AU129" s="235"/>
      <c r="AV129" s="235"/>
      <c r="AW129" s="235"/>
      <c r="AX129" s="1055" t="s">
        <v>454</v>
      </c>
      <c r="AY129" s="951"/>
      <c r="AZ129" s="951"/>
      <c r="BA129" s="951"/>
      <c r="BB129" s="951"/>
      <c r="BC129" s="951"/>
      <c r="BD129" s="951"/>
      <c r="BE129" s="952"/>
      <c r="BF129" s="1056">
        <v>1.8</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455</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456</v>
      </c>
      <c r="X130" s="1062"/>
      <c r="Y130" s="1062"/>
      <c r="Z130" s="1063"/>
      <c r="AA130" s="959">
        <v>678854</v>
      </c>
      <c r="AB130" s="960"/>
      <c r="AC130" s="960"/>
      <c r="AD130" s="960"/>
      <c r="AE130" s="961"/>
      <c r="AF130" s="962">
        <v>693649</v>
      </c>
      <c r="AG130" s="960"/>
      <c r="AH130" s="960"/>
      <c r="AI130" s="960"/>
      <c r="AJ130" s="961"/>
      <c r="AK130" s="962">
        <v>728654</v>
      </c>
      <c r="AL130" s="960"/>
      <c r="AM130" s="960"/>
      <c r="AN130" s="960"/>
      <c r="AO130" s="961"/>
      <c r="AP130" s="1064"/>
      <c r="AQ130" s="1065"/>
      <c r="AR130" s="1065"/>
      <c r="AS130" s="1065"/>
      <c r="AT130" s="1066"/>
      <c r="AU130" s="235"/>
      <c r="AV130" s="235"/>
      <c r="AW130" s="235"/>
      <c r="AX130" s="1114" t="s">
        <v>457</v>
      </c>
      <c r="AY130" s="1046"/>
      <c r="AZ130" s="1046"/>
      <c r="BA130" s="1046"/>
      <c r="BB130" s="1046"/>
      <c r="BC130" s="1046"/>
      <c r="BD130" s="1046"/>
      <c r="BE130" s="1047"/>
      <c r="BF130" s="1076">
        <v>19.399999999999999</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458</v>
      </c>
      <c r="X131" s="1085"/>
      <c r="Y131" s="1085"/>
      <c r="Z131" s="1086"/>
      <c r="AA131" s="998">
        <v>4177117</v>
      </c>
      <c r="AB131" s="999"/>
      <c r="AC131" s="999"/>
      <c r="AD131" s="999"/>
      <c r="AE131" s="1000"/>
      <c r="AF131" s="1001">
        <v>4268148</v>
      </c>
      <c r="AG131" s="999"/>
      <c r="AH131" s="999"/>
      <c r="AI131" s="999"/>
      <c r="AJ131" s="1000"/>
      <c r="AK131" s="1001">
        <v>4217519</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459</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460</v>
      </c>
      <c r="W132" s="1102"/>
      <c r="X132" s="1102"/>
      <c r="Y132" s="1102"/>
      <c r="Z132" s="1103"/>
      <c r="AA132" s="1104">
        <v>2.5123787530000001</v>
      </c>
      <c r="AB132" s="1105"/>
      <c r="AC132" s="1105"/>
      <c r="AD132" s="1105"/>
      <c r="AE132" s="1106"/>
      <c r="AF132" s="1107">
        <v>3.7613737860000001</v>
      </c>
      <c r="AG132" s="1105"/>
      <c r="AH132" s="1105"/>
      <c r="AI132" s="1105"/>
      <c r="AJ132" s="1106"/>
      <c r="AK132" s="1107">
        <v>-0.62757275099999998</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461</v>
      </c>
      <c r="W133" s="1109"/>
      <c r="X133" s="1109"/>
      <c r="Y133" s="1109"/>
      <c r="Z133" s="1110"/>
      <c r="AA133" s="1111">
        <v>3.8</v>
      </c>
      <c r="AB133" s="1112"/>
      <c r="AC133" s="1112"/>
      <c r="AD133" s="1112"/>
      <c r="AE133" s="1113"/>
      <c r="AF133" s="1111">
        <v>3.8</v>
      </c>
      <c r="AG133" s="1112"/>
      <c r="AH133" s="1112"/>
      <c r="AI133" s="1112"/>
      <c r="AJ133" s="1113"/>
      <c r="AK133" s="1111">
        <v>1.8</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59055118110236227"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Normal="100" zoomScaleSheetLayoutView="100"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19685039370078741"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8" t="s">
        <v>464</v>
      </c>
      <c r="L7" s="254"/>
      <c r="M7" s="255" t="s">
        <v>465</v>
      </c>
      <c r="N7" s="256"/>
    </row>
    <row r="8" spans="1:16" x14ac:dyDescent="0.15">
      <c r="A8" s="248"/>
      <c r="B8" s="244"/>
      <c r="C8" s="244"/>
      <c r="D8" s="244"/>
      <c r="E8" s="244"/>
      <c r="F8" s="244"/>
      <c r="G8" s="257"/>
      <c r="H8" s="258"/>
      <c r="I8" s="258"/>
      <c r="J8" s="259"/>
      <c r="K8" s="1119"/>
      <c r="L8" s="260" t="s">
        <v>466</v>
      </c>
      <c r="M8" s="261" t="s">
        <v>467</v>
      </c>
      <c r="N8" s="262" t="s">
        <v>468</v>
      </c>
    </row>
    <row r="9" spans="1:16" x14ac:dyDescent="0.15">
      <c r="A9" s="248"/>
      <c r="B9" s="244"/>
      <c r="C9" s="244"/>
      <c r="D9" s="244"/>
      <c r="E9" s="244"/>
      <c r="F9" s="244"/>
      <c r="G9" s="1120" t="s">
        <v>469</v>
      </c>
      <c r="H9" s="1121"/>
      <c r="I9" s="1121"/>
      <c r="J9" s="1122"/>
      <c r="K9" s="263">
        <v>1515527</v>
      </c>
      <c r="L9" s="264">
        <v>63763</v>
      </c>
      <c r="M9" s="265">
        <v>59313</v>
      </c>
      <c r="N9" s="266">
        <v>7.5</v>
      </c>
    </row>
    <row r="10" spans="1:16" x14ac:dyDescent="0.15">
      <c r="A10" s="248"/>
      <c r="B10" s="244"/>
      <c r="C10" s="244"/>
      <c r="D10" s="244"/>
      <c r="E10" s="244"/>
      <c r="F10" s="244"/>
      <c r="G10" s="1120" t="s">
        <v>470</v>
      </c>
      <c r="H10" s="1121"/>
      <c r="I10" s="1121"/>
      <c r="J10" s="1122"/>
      <c r="K10" s="267">
        <v>87362</v>
      </c>
      <c r="L10" s="268">
        <v>3676</v>
      </c>
      <c r="M10" s="269">
        <v>5376</v>
      </c>
      <c r="N10" s="270">
        <v>-31.6</v>
      </c>
    </row>
    <row r="11" spans="1:16" ht="13.5" customHeight="1" x14ac:dyDescent="0.15">
      <c r="A11" s="248"/>
      <c r="B11" s="244"/>
      <c r="C11" s="244"/>
      <c r="D11" s="244"/>
      <c r="E11" s="244"/>
      <c r="F11" s="244"/>
      <c r="G11" s="1120" t="s">
        <v>471</v>
      </c>
      <c r="H11" s="1121"/>
      <c r="I11" s="1121"/>
      <c r="J11" s="1122"/>
      <c r="K11" s="267">
        <v>285500</v>
      </c>
      <c r="L11" s="268">
        <v>12012</v>
      </c>
      <c r="M11" s="269">
        <v>7786</v>
      </c>
      <c r="N11" s="270">
        <v>54.3</v>
      </c>
    </row>
    <row r="12" spans="1:16" ht="13.5" customHeight="1" x14ac:dyDescent="0.15">
      <c r="A12" s="248"/>
      <c r="B12" s="244"/>
      <c r="C12" s="244"/>
      <c r="D12" s="244"/>
      <c r="E12" s="244"/>
      <c r="F12" s="244"/>
      <c r="G12" s="1120" t="s">
        <v>472</v>
      </c>
      <c r="H12" s="1121"/>
      <c r="I12" s="1121"/>
      <c r="J12" s="1122"/>
      <c r="K12" s="267" t="s">
        <v>473</v>
      </c>
      <c r="L12" s="268" t="s">
        <v>473</v>
      </c>
      <c r="M12" s="269">
        <v>131</v>
      </c>
      <c r="N12" s="270" t="s">
        <v>473</v>
      </c>
    </row>
    <row r="13" spans="1:16" ht="13.5" customHeight="1" x14ac:dyDescent="0.15">
      <c r="A13" s="248"/>
      <c r="B13" s="244"/>
      <c r="C13" s="244"/>
      <c r="D13" s="244"/>
      <c r="E13" s="244"/>
      <c r="F13" s="244"/>
      <c r="G13" s="1120" t="s">
        <v>474</v>
      </c>
      <c r="H13" s="1121"/>
      <c r="I13" s="1121"/>
      <c r="J13" s="1122"/>
      <c r="K13" s="267" t="s">
        <v>473</v>
      </c>
      <c r="L13" s="268" t="s">
        <v>473</v>
      </c>
      <c r="M13" s="269">
        <v>5</v>
      </c>
      <c r="N13" s="270" t="s">
        <v>473</v>
      </c>
    </row>
    <row r="14" spans="1:16" ht="13.5" customHeight="1" x14ac:dyDescent="0.15">
      <c r="A14" s="248"/>
      <c r="B14" s="244"/>
      <c r="C14" s="244"/>
      <c r="D14" s="244"/>
      <c r="E14" s="244"/>
      <c r="F14" s="244"/>
      <c r="G14" s="1120" t="s">
        <v>475</v>
      </c>
      <c r="H14" s="1121"/>
      <c r="I14" s="1121"/>
      <c r="J14" s="1122"/>
      <c r="K14" s="267">
        <v>87761</v>
      </c>
      <c r="L14" s="268">
        <v>3692</v>
      </c>
      <c r="M14" s="269">
        <v>2777</v>
      </c>
      <c r="N14" s="270">
        <v>32.9</v>
      </c>
    </row>
    <row r="15" spans="1:16" ht="13.5" customHeight="1" x14ac:dyDescent="0.15">
      <c r="A15" s="248"/>
      <c r="B15" s="244"/>
      <c r="C15" s="244"/>
      <c r="D15" s="244"/>
      <c r="E15" s="244"/>
      <c r="F15" s="244"/>
      <c r="G15" s="1120" t="s">
        <v>476</v>
      </c>
      <c r="H15" s="1121"/>
      <c r="I15" s="1121"/>
      <c r="J15" s="1122"/>
      <c r="K15" s="267">
        <v>28866</v>
      </c>
      <c r="L15" s="268">
        <v>1214</v>
      </c>
      <c r="M15" s="269">
        <v>1317</v>
      </c>
      <c r="N15" s="270">
        <v>-7.8</v>
      </c>
    </row>
    <row r="16" spans="1:16" x14ac:dyDescent="0.15">
      <c r="A16" s="248"/>
      <c r="B16" s="244"/>
      <c r="C16" s="244"/>
      <c r="D16" s="244"/>
      <c r="E16" s="244"/>
      <c r="F16" s="244"/>
      <c r="G16" s="1123" t="s">
        <v>477</v>
      </c>
      <c r="H16" s="1124"/>
      <c r="I16" s="1124"/>
      <c r="J16" s="1125"/>
      <c r="K16" s="268">
        <v>-143056</v>
      </c>
      <c r="L16" s="268">
        <v>-6019</v>
      </c>
      <c r="M16" s="269">
        <v>-6006</v>
      </c>
      <c r="N16" s="270">
        <v>0.2</v>
      </c>
    </row>
    <row r="17" spans="1:16" x14ac:dyDescent="0.15">
      <c r="A17" s="248"/>
      <c r="B17" s="244"/>
      <c r="C17" s="244"/>
      <c r="D17" s="244"/>
      <c r="E17" s="244"/>
      <c r="F17" s="244"/>
      <c r="G17" s="1123" t="s">
        <v>168</v>
      </c>
      <c r="H17" s="1124"/>
      <c r="I17" s="1124"/>
      <c r="J17" s="1125"/>
      <c r="K17" s="268">
        <v>1861960</v>
      </c>
      <c r="L17" s="268">
        <v>78339</v>
      </c>
      <c r="M17" s="269">
        <v>70700</v>
      </c>
      <c r="N17" s="270">
        <v>10.8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5" t="s">
        <v>482</v>
      </c>
      <c r="H21" s="1116"/>
      <c r="I21" s="1116"/>
      <c r="J21" s="1117"/>
      <c r="K21" s="280">
        <v>6.77</v>
      </c>
      <c r="L21" s="281">
        <v>6.73</v>
      </c>
      <c r="M21" s="282">
        <v>0.04</v>
      </c>
      <c r="N21" s="249"/>
      <c r="O21" s="283"/>
      <c r="P21" s="279"/>
    </row>
    <row r="22" spans="1:16" s="284" customFormat="1" x14ac:dyDescent="0.15">
      <c r="A22" s="279"/>
      <c r="B22" s="249"/>
      <c r="C22" s="249"/>
      <c r="D22" s="249"/>
      <c r="E22" s="249"/>
      <c r="F22" s="249"/>
      <c r="G22" s="1115" t="s">
        <v>483</v>
      </c>
      <c r="H22" s="1116"/>
      <c r="I22" s="1116"/>
      <c r="J22" s="1117"/>
      <c r="K22" s="285">
        <v>95.2</v>
      </c>
      <c r="L22" s="286">
        <v>96.8</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8" t="s">
        <v>464</v>
      </c>
      <c r="L30" s="254"/>
      <c r="M30" s="255" t="s">
        <v>465</v>
      </c>
      <c r="N30" s="256"/>
    </row>
    <row r="31" spans="1:16" x14ac:dyDescent="0.15">
      <c r="A31" s="248"/>
      <c r="B31" s="244"/>
      <c r="C31" s="244"/>
      <c r="D31" s="244"/>
      <c r="E31" s="244"/>
      <c r="F31" s="244"/>
      <c r="G31" s="257"/>
      <c r="H31" s="258"/>
      <c r="I31" s="258"/>
      <c r="J31" s="259"/>
      <c r="K31" s="1119"/>
      <c r="L31" s="260" t="s">
        <v>466</v>
      </c>
      <c r="M31" s="261" t="s">
        <v>467</v>
      </c>
      <c r="N31" s="262" t="s">
        <v>468</v>
      </c>
    </row>
    <row r="32" spans="1:16" ht="27" customHeight="1" x14ac:dyDescent="0.15">
      <c r="A32" s="248"/>
      <c r="B32" s="244"/>
      <c r="C32" s="244"/>
      <c r="D32" s="244"/>
      <c r="E32" s="244"/>
      <c r="F32" s="244"/>
      <c r="G32" s="1131" t="s">
        <v>486</v>
      </c>
      <c r="H32" s="1132"/>
      <c r="I32" s="1132"/>
      <c r="J32" s="1133"/>
      <c r="K32" s="294">
        <v>488227</v>
      </c>
      <c r="L32" s="294">
        <v>20541</v>
      </c>
      <c r="M32" s="295">
        <v>33640</v>
      </c>
      <c r="N32" s="296">
        <v>-38.9</v>
      </c>
    </row>
    <row r="33" spans="1:16" ht="13.5" customHeight="1" x14ac:dyDescent="0.15">
      <c r="A33" s="248"/>
      <c r="B33" s="244"/>
      <c r="C33" s="244"/>
      <c r="D33" s="244"/>
      <c r="E33" s="244"/>
      <c r="F33" s="244"/>
      <c r="G33" s="1131" t="s">
        <v>487</v>
      </c>
      <c r="H33" s="1132"/>
      <c r="I33" s="1132"/>
      <c r="J33" s="1133"/>
      <c r="K33" s="294" t="s">
        <v>473</v>
      </c>
      <c r="L33" s="294" t="s">
        <v>473</v>
      </c>
      <c r="M33" s="295" t="s">
        <v>473</v>
      </c>
      <c r="N33" s="296" t="s">
        <v>473</v>
      </c>
    </row>
    <row r="34" spans="1:16" ht="27" customHeight="1" x14ac:dyDescent="0.15">
      <c r="A34" s="248"/>
      <c r="B34" s="244"/>
      <c r="C34" s="244"/>
      <c r="D34" s="244"/>
      <c r="E34" s="244"/>
      <c r="F34" s="244"/>
      <c r="G34" s="1131" t="s">
        <v>488</v>
      </c>
      <c r="H34" s="1132"/>
      <c r="I34" s="1132"/>
      <c r="J34" s="1133"/>
      <c r="K34" s="294" t="s">
        <v>473</v>
      </c>
      <c r="L34" s="294" t="s">
        <v>473</v>
      </c>
      <c r="M34" s="295">
        <v>3</v>
      </c>
      <c r="N34" s="296" t="s">
        <v>473</v>
      </c>
    </row>
    <row r="35" spans="1:16" ht="27" customHeight="1" x14ac:dyDescent="0.15">
      <c r="A35" s="248"/>
      <c r="B35" s="244"/>
      <c r="C35" s="244"/>
      <c r="D35" s="244"/>
      <c r="E35" s="244"/>
      <c r="F35" s="244"/>
      <c r="G35" s="1131" t="s">
        <v>489</v>
      </c>
      <c r="H35" s="1132"/>
      <c r="I35" s="1132"/>
      <c r="J35" s="1133"/>
      <c r="K35" s="294">
        <v>123166</v>
      </c>
      <c r="L35" s="294">
        <v>5182</v>
      </c>
      <c r="M35" s="295">
        <v>10374</v>
      </c>
      <c r="N35" s="296">
        <v>-50</v>
      </c>
    </row>
    <row r="36" spans="1:16" ht="27" customHeight="1" x14ac:dyDescent="0.15">
      <c r="A36" s="248"/>
      <c r="B36" s="244"/>
      <c r="C36" s="244"/>
      <c r="D36" s="244"/>
      <c r="E36" s="244"/>
      <c r="F36" s="244"/>
      <c r="G36" s="1131" t="s">
        <v>490</v>
      </c>
      <c r="H36" s="1132"/>
      <c r="I36" s="1132"/>
      <c r="J36" s="1133"/>
      <c r="K36" s="294">
        <v>282260</v>
      </c>
      <c r="L36" s="294">
        <v>11876</v>
      </c>
      <c r="M36" s="295">
        <v>2665</v>
      </c>
      <c r="N36" s="296">
        <v>345.6</v>
      </c>
    </row>
    <row r="37" spans="1:16" ht="13.5" customHeight="1" x14ac:dyDescent="0.15">
      <c r="A37" s="248"/>
      <c r="B37" s="244"/>
      <c r="C37" s="244"/>
      <c r="D37" s="244"/>
      <c r="E37" s="244"/>
      <c r="F37" s="244"/>
      <c r="G37" s="1131" t="s">
        <v>491</v>
      </c>
      <c r="H37" s="1132"/>
      <c r="I37" s="1132"/>
      <c r="J37" s="1133"/>
      <c r="K37" s="294" t="s">
        <v>473</v>
      </c>
      <c r="L37" s="294" t="s">
        <v>473</v>
      </c>
      <c r="M37" s="295">
        <v>1343</v>
      </c>
      <c r="N37" s="296" t="s">
        <v>473</v>
      </c>
    </row>
    <row r="38" spans="1:16" ht="27" customHeight="1" x14ac:dyDescent="0.15">
      <c r="A38" s="248"/>
      <c r="B38" s="244"/>
      <c r="C38" s="244"/>
      <c r="D38" s="244"/>
      <c r="E38" s="244"/>
      <c r="F38" s="244"/>
      <c r="G38" s="1134" t="s">
        <v>492</v>
      </c>
      <c r="H38" s="1135"/>
      <c r="I38" s="1135"/>
      <c r="J38" s="1136"/>
      <c r="K38" s="297" t="s">
        <v>473</v>
      </c>
      <c r="L38" s="297" t="s">
        <v>473</v>
      </c>
      <c r="M38" s="298">
        <v>2</v>
      </c>
      <c r="N38" s="299" t="s">
        <v>473</v>
      </c>
      <c r="O38" s="293"/>
    </row>
    <row r="39" spans="1:16" x14ac:dyDescent="0.15">
      <c r="A39" s="248"/>
      <c r="B39" s="244"/>
      <c r="C39" s="244"/>
      <c r="D39" s="244"/>
      <c r="E39" s="244"/>
      <c r="F39" s="244"/>
      <c r="G39" s="1134" t="s">
        <v>493</v>
      </c>
      <c r="H39" s="1135"/>
      <c r="I39" s="1135"/>
      <c r="J39" s="1136"/>
      <c r="K39" s="300">
        <v>-191467</v>
      </c>
      <c r="L39" s="300">
        <v>-8056</v>
      </c>
      <c r="M39" s="301">
        <v>-3110</v>
      </c>
      <c r="N39" s="302">
        <v>159</v>
      </c>
      <c r="O39" s="293"/>
    </row>
    <row r="40" spans="1:16" ht="27" customHeight="1" x14ac:dyDescent="0.15">
      <c r="A40" s="248"/>
      <c r="B40" s="244"/>
      <c r="C40" s="244"/>
      <c r="D40" s="244"/>
      <c r="E40" s="244"/>
      <c r="F40" s="244"/>
      <c r="G40" s="1131" t="s">
        <v>494</v>
      </c>
      <c r="H40" s="1132"/>
      <c r="I40" s="1132"/>
      <c r="J40" s="1133"/>
      <c r="K40" s="300">
        <v>-728654</v>
      </c>
      <c r="L40" s="300">
        <v>-30657</v>
      </c>
      <c r="M40" s="301">
        <v>-31707</v>
      </c>
      <c r="N40" s="302">
        <v>-3.3</v>
      </c>
      <c r="O40" s="293"/>
    </row>
    <row r="41" spans="1:16" x14ac:dyDescent="0.15">
      <c r="A41" s="248"/>
      <c r="B41" s="244"/>
      <c r="C41" s="244"/>
      <c r="D41" s="244"/>
      <c r="E41" s="244"/>
      <c r="F41" s="244"/>
      <c r="G41" s="1137" t="s">
        <v>278</v>
      </c>
      <c r="H41" s="1138"/>
      <c r="I41" s="1138"/>
      <c r="J41" s="1139"/>
      <c r="K41" s="294">
        <v>-26468</v>
      </c>
      <c r="L41" s="300">
        <v>-1114</v>
      </c>
      <c r="M41" s="301">
        <v>13210</v>
      </c>
      <c r="N41" s="302">
        <v>-108.4</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6" t="s">
        <v>464</v>
      </c>
      <c r="J49" s="1128" t="s">
        <v>498</v>
      </c>
      <c r="K49" s="1129"/>
      <c r="L49" s="1129"/>
      <c r="M49" s="1129"/>
      <c r="N49" s="1130"/>
    </row>
    <row r="50" spans="1:14" x14ac:dyDescent="0.15">
      <c r="A50" s="248"/>
      <c r="B50" s="244"/>
      <c r="C50" s="244"/>
      <c r="D50" s="244"/>
      <c r="E50" s="244"/>
      <c r="F50" s="244"/>
      <c r="G50" s="312"/>
      <c r="H50" s="313"/>
      <c r="I50" s="1127"/>
      <c r="J50" s="314" t="s">
        <v>499</v>
      </c>
      <c r="K50" s="315" t="s">
        <v>500</v>
      </c>
      <c r="L50" s="316" t="s">
        <v>501</v>
      </c>
      <c r="M50" s="317" t="s">
        <v>502</v>
      </c>
      <c r="N50" s="318" t="s">
        <v>503</v>
      </c>
    </row>
    <row r="51" spans="1:14" x14ac:dyDescent="0.15">
      <c r="A51" s="248"/>
      <c r="B51" s="244"/>
      <c r="C51" s="244"/>
      <c r="D51" s="244"/>
      <c r="E51" s="244"/>
      <c r="F51" s="244"/>
      <c r="G51" s="310" t="s">
        <v>504</v>
      </c>
      <c r="H51" s="311"/>
      <c r="I51" s="319">
        <v>529669</v>
      </c>
      <c r="J51" s="320">
        <v>22672</v>
      </c>
      <c r="K51" s="321">
        <v>15.4</v>
      </c>
      <c r="L51" s="322">
        <v>49426</v>
      </c>
      <c r="M51" s="323">
        <v>4.5999999999999996</v>
      </c>
      <c r="N51" s="324">
        <v>10.8</v>
      </c>
    </row>
    <row r="52" spans="1:14" x14ac:dyDescent="0.15">
      <c r="A52" s="248"/>
      <c r="B52" s="244"/>
      <c r="C52" s="244"/>
      <c r="D52" s="244"/>
      <c r="E52" s="244"/>
      <c r="F52" s="244"/>
      <c r="G52" s="325"/>
      <c r="H52" s="326" t="s">
        <v>505</v>
      </c>
      <c r="I52" s="327">
        <v>474446</v>
      </c>
      <c r="J52" s="328">
        <v>20308</v>
      </c>
      <c r="K52" s="329">
        <v>53.4</v>
      </c>
      <c r="L52" s="330">
        <v>26568</v>
      </c>
      <c r="M52" s="331">
        <v>-4.5999999999999996</v>
      </c>
      <c r="N52" s="332">
        <v>58</v>
      </c>
    </row>
    <row r="53" spans="1:14" x14ac:dyDescent="0.15">
      <c r="A53" s="248"/>
      <c r="B53" s="244"/>
      <c r="C53" s="244"/>
      <c r="D53" s="244"/>
      <c r="E53" s="244"/>
      <c r="F53" s="244"/>
      <c r="G53" s="310" t="s">
        <v>506</v>
      </c>
      <c r="H53" s="311"/>
      <c r="I53" s="319">
        <v>530320</v>
      </c>
      <c r="J53" s="320">
        <v>22460</v>
      </c>
      <c r="K53" s="321">
        <v>-0.9</v>
      </c>
      <c r="L53" s="322">
        <v>42839</v>
      </c>
      <c r="M53" s="323">
        <v>-13.3</v>
      </c>
      <c r="N53" s="324">
        <v>12.4</v>
      </c>
    </row>
    <row r="54" spans="1:14" x14ac:dyDescent="0.15">
      <c r="A54" s="248"/>
      <c r="B54" s="244"/>
      <c r="C54" s="244"/>
      <c r="D54" s="244"/>
      <c r="E54" s="244"/>
      <c r="F54" s="244"/>
      <c r="G54" s="325"/>
      <c r="H54" s="326" t="s">
        <v>505</v>
      </c>
      <c r="I54" s="327">
        <v>178575</v>
      </c>
      <c r="J54" s="328">
        <v>7563</v>
      </c>
      <c r="K54" s="329">
        <v>-62.8</v>
      </c>
      <c r="L54" s="330">
        <v>22027</v>
      </c>
      <c r="M54" s="331">
        <v>-17.100000000000001</v>
      </c>
      <c r="N54" s="332">
        <v>-45.7</v>
      </c>
    </row>
    <row r="55" spans="1:14" x14ac:dyDescent="0.15">
      <c r="A55" s="248"/>
      <c r="B55" s="244"/>
      <c r="C55" s="244"/>
      <c r="D55" s="244"/>
      <c r="E55" s="244"/>
      <c r="F55" s="244"/>
      <c r="G55" s="310" t="s">
        <v>507</v>
      </c>
      <c r="H55" s="311"/>
      <c r="I55" s="319">
        <v>528740</v>
      </c>
      <c r="J55" s="320">
        <v>22335</v>
      </c>
      <c r="K55" s="321">
        <v>-0.6</v>
      </c>
      <c r="L55" s="322">
        <v>46819</v>
      </c>
      <c r="M55" s="323">
        <v>9.3000000000000007</v>
      </c>
      <c r="N55" s="324">
        <v>-9.9</v>
      </c>
    </row>
    <row r="56" spans="1:14" x14ac:dyDescent="0.15">
      <c r="A56" s="248"/>
      <c r="B56" s="244"/>
      <c r="C56" s="244"/>
      <c r="D56" s="244"/>
      <c r="E56" s="244"/>
      <c r="F56" s="244"/>
      <c r="G56" s="325"/>
      <c r="H56" s="326" t="s">
        <v>505</v>
      </c>
      <c r="I56" s="327">
        <v>260500</v>
      </c>
      <c r="J56" s="328">
        <v>11004</v>
      </c>
      <c r="K56" s="329">
        <v>45.5</v>
      </c>
      <c r="L56" s="330">
        <v>24121</v>
      </c>
      <c r="M56" s="331">
        <v>9.5</v>
      </c>
      <c r="N56" s="332">
        <v>36</v>
      </c>
    </row>
    <row r="57" spans="1:14" x14ac:dyDescent="0.15">
      <c r="A57" s="248"/>
      <c r="B57" s="244"/>
      <c r="C57" s="244"/>
      <c r="D57" s="244"/>
      <c r="E57" s="244"/>
      <c r="F57" s="244"/>
      <c r="G57" s="310" t="s">
        <v>508</v>
      </c>
      <c r="H57" s="311"/>
      <c r="I57" s="319">
        <v>1031277</v>
      </c>
      <c r="J57" s="320">
        <v>43378</v>
      </c>
      <c r="K57" s="321">
        <v>94.2</v>
      </c>
      <c r="L57" s="322">
        <v>53270</v>
      </c>
      <c r="M57" s="323">
        <v>13.8</v>
      </c>
      <c r="N57" s="324">
        <v>80.400000000000006</v>
      </c>
    </row>
    <row r="58" spans="1:14" x14ac:dyDescent="0.15">
      <c r="A58" s="248"/>
      <c r="B58" s="244"/>
      <c r="C58" s="244"/>
      <c r="D58" s="244"/>
      <c r="E58" s="244"/>
      <c r="F58" s="244"/>
      <c r="G58" s="325"/>
      <c r="H58" s="326" t="s">
        <v>505</v>
      </c>
      <c r="I58" s="327">
        <v>622924</v>
      </c>
      <c r="J58" s="328">
        <v>26202</v>
      </c>
      <c r="K58" s="329">
        <v>138.1</v>
      </c>
      <c r="L58" s="330">
        <v>24316</v>
      </c>
      <c r="M58" s="331">
        <v>0.8</v>
      </c>
      <c r="N58" s="332">
        <v>137.30000000000001</v>
      </c>
    </row>
    <row r="59" spans="1:14" x14ac:dyDescent="0.15">
      <c r="A59" s="248"/>
      <c r="B59" s="244"/>
      <c r="C59" s="244"/>
      <c r="D59" s="244"/>
      <c r="E59" s="244"/>
      <c r="F59" s="244"/>
      <c r="G59" s="310" t="s">
        <v>509</v>
      </c>
      <c r="H59" s="311"/>
      <c r="I59" s="319">
        <v>923373</v>
      </c>
      <c r="J59" s="320">
        <v>38849</v>
      </c>
      <c r="K59" s="321">
        <v>-10.4</v>
      </c>
      <c r="L59" s="322">
        <v>53292</v>
      </c>
      <c r="M59" s="323">
        <v>0</v>
      </c>
      <c r="N59" s="324">
        <v>-10.4</v>
      </c>
    </row>
    <row r="60" spans="1:14" x14ac:dyDescent="0.15">
      <c r="A60" s="248"/>
      <c r="B60" s="244"/>
      <c r="C60" s="244"/>
      <c r="D60" s="244"/>
      <c r="E60" s="244"/>
      <c r="F60" s="244"/>
      <c r="G60" s="325"/>
      <c r="H60" s="326" t="s">
        <v>505</v>
      </c>
      <c r="I60" s="333">
        <v>720382</v>
      </c>
      <c r="J60" s="328">
        <v>30309</v>
      </c>
      <c r="K60" s="329">
        <v>15.7</v>
      </c>
      <c r="L60" s="330">
        <v>28900</v>
      </c>
      <c r="M60" s="331">
        <v>18.899999999999999</v>
      </c>
      <c r="N60" s="332">
        <v>-3.2</v>
      </c>
    </row>
    <row r="61" spans="1:14" x14ac:dyDescent="0.15">
      <c r="A61" s="248"/>
      <c r="B61" s="244"/>
      <c r="C61" s="244"/>
      <c r="D61" s="244"/>
      <c r="E61" s="244"/>
      <c r="F61" s="244"/>
      <c r="G61" s="310" t="s">
        <v>510</v>
      </c>
      <c r="H61" s="334"/>
      <c r="I61" s="335">
        <v>708676</v>
      </c>
      <c r="J61" s="336">
        <v>29939</v>
      </c>
      <c r="K61" s="337">
        <v>19.5</v>
      </c>
      <c r="L61" s="338">
        <v>49129</v>
      </c>
      <c r="M61" s="339">
        <v>2.9</v>
      </c>
      <c r="N61" s="324">
        <v>16.600000000000001</v>
      </c>
    </row>
    <row r="62" spans="1:14" x14ac:dyDescent="0.15">
      <c r="A62" s="248"/>
      <c r="B62" s="244"/>
      <c r="C62" s="244"/>
      <c r="D62" s="244"/>
      <c r="E62" s="244"/>
      <c r="F62" s="244"/>
      <c r="G62" s="325"/>
      <c r="H62" s="326" t="s">
        <v>505</v>
      </c>
      <c r="I62" s="327">
        <v>451365</v>
      </c>
      <c r="J62" s="328">
        <v>19077</v>
      </c>
      <c r="K62" s="329">
        <v>38</v>
      </c>
      <c r="L62" s="330">
        <v>25186</v>
      </c>
      <c r="M62" s="331">
        <v>1.5</v>
      </c>
      <c r="N62" s="332">
        <v>36.5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40" t="s">
        <v>3</v>
      </c>
      <c r="D47" s="1140"/>
      <c r="E47" s="1141"/>
      <c r="F47" s="11">
        <v>27.27</v>
      </c>
      <c r="G47" s="12">
        <v>30.92</v>
      </c>
      <c r="H47" s="12">
        <v>34.619999999999997</v>
      </c>
      <c r="I47" s="12">
        <v>36.04</v>
      </c>
      <c r="J47" s="13">
        <v>40.36</v>
      </c>
    </row>
    <row r="48" spans="2:10" ht="57.75" customHeight="1" x14ac:dyDescent="0.15">
      <c r="B48" s="14"/>
      <c r="C48" s="1142" t="s">
        <v>4</v>
      </c>
      <c r="D48" s="1142"/>
      <c r="E48" s="1143"/>
      <c r="F48" s="15">
        <v>5.32</v>
      </c>
      <c r="G48" s="16">
        <v>6.82</v>
      </c>
      <c r="H48" s="16">
        <v>8.6300000000000008</v>
      </c>
      <c r="I48" s="16">
        <v>8.89</v>
      </c>
      <c r="J48" s="17">
        <v>4.87</v>
      </c>
    </row>
    <row r="49" spans="2:10" ht="57.75" customHeight="1" thickBot="1" x14ac:dyDescent="0.2">
      <c r="B49" s="18"/>
      <c r="C49" s="1144" t="s">
        <v>5</v>
      </c>
      <c r="D49" s="1144"/>
      <c r="E49" s="1145"/>
      <c r="F49" s="19">
        <v>4.59</v>
      </c>
      <c r="G49" s="20">
        <v>1.22</v>
      </c>
      <c r="H49" s="20">
        <v>1.79</v>
      </c>
      <c r="I49" s="20" t="s">
        <v>517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39370078740157483"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2" t="s">
        <v>519</v>
      </c>
      <c r="D34" s="1152"/>
      <c r="E34" s="1153"/>
      <c r="F34" s="32">
        <v>14.69</v>
      </c>
      <c r="G34" s="33">
        <v>0</v>
      </c>
      <c r="H34" s="33">
        <v>17.57</v>
      </c>
      <c r="I34" s="33">
        <v>17.579999999999998</v>
      </c>
      <c r="J34" s="34">
        <v>18.64</v>
      </c>
      <c r="K34" s="22"/>
      <c r="L34" s="22"/>
      <c r="M34" s="22"/>
      <c r="N34" s="22"/>
      <c r="O34" s="22"/>
      <c r="P34" s="22"/>
    </row>
    <row r="35" spans="1:16" ht="39" customHeight="1" x14ac:dyDescent="0.15">
      <c r="A35" s="22"/>
      <c r="B35" s="35"/>
      <c r="C35" s="1146" t="s">
        <v>520</v>
      </c>
      <c r="D35" s="1147"/>
      <c r="E35" s="1148"/>
      <c r="F35" s="36">
        <v>5.31</v>
      </c>
      <c r="G35" s="37">
        <v>6.81</v>
      </c>
      <c r="H35" s="37">
        <v>8.6300000000000008</v>
      </c>
      <c r="I35" s="37">
        <v>8.89</v>
      </c>
      <c r="J35" s="38">
        <v>4.87</v>
      </c>
      <c r="K35" s="22"/>
      <c r="L35" s="22"/>
      <c r="M35" s="22"/>
      <c r="N35" s="22"/>
      <c r="O35" s="22"/>
      <c r="P35" s="22"/>
    </row>
    <row r="36" spans="1:16" ht="39" customHeight="1" x14ac:dyDescent="0.15">
      <c r="A36" s="22"/>
      <c r="B36" s="35"/>
      <c r="C36" s="1146" t="s">
        <v>521</v>
      </c>
      <c r="D36" s="1147"/>
      <c r="E36" s="1148"/>
      <c r="F36" s="36">
        <v>2.62</v>
      </c>
      <c r="G36" s="37">
        <v>2.2000000000000002</v>
      </c>
      <c r="H36" s="37">
        <v>3.25</v>
      </c>
      <c r="I36" s="37">
        <v>3.39</v>
      </c>
      <c r="J36" s="38">
        <v>2.79</v>
      </c>
      <c r="K36" s="22"/>
      <c r="L36" s="22"/>
      <c r="M36" s="22"/>
      <c r="N36" s="22"/>
      <c r="O36" s="22"/>
      <c r="P36" s="22"/>
    </row>
    <row r="37" spans="1:16" ht="39" customHeight="1" x14ac:dyDescent="0.15">
      <c r="A37" s="22"/>
      <c r="B37" s="35"/>
      <c r="C37" s="1146" t="s">
        <v>522</v>
      </c>
      <c r="D37" s="1147"/>
      <c r="E37" s="1148"/>
      <c r="F37" s="36">
        <v>0.24</v>
      </c>
      <c r="G37" s="37">
        <v>1.1000000000000001</v>
      </c>
      <c r="H37" s="37">
        <v>1.1000000000000001</v>
      </c>
      <c r="I37" s="37">
        <v>7.22</v>
      </c>
      <c r="J37" s="38">
        <v>1.32</v>
      </c>
      <c r="K37" s="22"/>
      <c r="L37" s="22"/>
      <c r="M37" s="22"/>
      <c r="N37" s="22"/>
      <c r="O37" s="22"/>
      <c r="P37" s="22"/>
    </row>
    <row r="38" spans="1:16" ht="39" customHeight="1" x14ac:dyDescent="0.15">
      <c r="A38" s="22"/>
      <c r="B38" s="35"/>
      <c r="C38" s="1146" t="s">
        <v>523</v>
      </c>
      <c r="D38" s="1147"/>
      <c r="E38" s="1148"/>
      <c r="F38" s="36">
        <v>0.9</v>
      </c>
      <c r="G38" s="37">
        <v>1.1299999999999999</v>
      </c>
      <c r="H38" s="37">
        <v>1.19</v>
      </c>
      <c r="I38" s="37">
        <v>1.06</v>
      </c>
      <c r="J38" s="38">
        <v>0.94</v>
      </c>
      <c r="K38" s="22"/>
      <c r="L38" s="22"/>
      <c r="M38" s="22"/>
      <c r="N38" s="22"/>
      <c r="O38" s="22"/>
      <c r="P38" s="22"/>
    </row>
    <row r="39" spans="1:16" ht="39" customHeight="1" x14ac:dyDescent="0.15">
      <c r="A39" s="22"/>
      <c r="B39" s="35"/>
      <c r="C39" s="1146" t="s">
        <v>524</v>
      </c>
      <c r="D39" s="1147"/>
      <c r="E39" s="1148"/>
      <c r="F39" s="36">
        <v>0.12</v>
      </c>
      <c r="G39" s="37">
        <v>0.12</v>
      </c>
      <c r="H39" s="37">
        <v>0.04</v>
      </c>
      <c r="I39" s="37">
        <v>7.0000000000000007E-2</v>
      </c>
      <c r="J39" s="38">
        <v>7.0000000000000007E-2</v>
      </c>
      <c r="K39" s="22"/>
      <c r="L39" s="22"/>
      <c r="M39" s="22"/>
      <c r="N39" s="22"/>
      <c r="O39" s="22"/>
      <c r="P39" s="22"/>
    </row>
    <row r="40" spans="1:16" ht="39" customHeight="1" x14ac:dyDescent="0.15">
      <c r="A40" s="22"/>
      <c r="B40" s="35"/>
      <c r="C40" s="1146" t="s">
        <v>525</v>
      </c>
      <c r="D40" s="1147"/>
      <c r="E40" s="1148"/>
      <c r="F40" s="36">
        <v>0</v>
      </c>
      <c r="G40" s="37">
        <v>0</v>
      </c>
      <c r="H40" s="37">
        <v>0.02</v>
      </c>
      <c r="I40" s="37">
        <v>0.01</v>
      </c>
      <c r="J40" s="38">
        <v>0.02</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526</v>
      </c>
      <c r="D42" s="1147"/>
      <c r="E42" s="1148"/>
      <c r="F42" s="36" t="s">
        <v>473</v>
      </c>
      <c r="G42" s="37" t="s">
        <v>473</v>
      </c>
      <c r="H42" s="37" t="s">
        <v>473</v>
      </c>
      <c r="I42" s="37" t="s">
        <v>473</v>
      </c>
      <c r="J42" s="38" t="s">
        <v>473</v>
      </c>
      <c r="K42" s="22"/>
      <c r="L42" s="22"/>
      <c r="M42" s="22"/>
      <c r="N42" s="22"/>
      <c r="O42" s="22"/>
      <c r="P42" s="22"/>
    </row>
    <row r="43" spans="1:16" ht="39" customHeight="1" thickBot="1" x14ac:dyDescent="0.2">
      <c r="A43" s="22"/>
      <c r="B43" s="40"/>
      <c r="C43" s="1149" t="s">
        <v>527</v>
      </c>
      <c r="D43" s="1150"/>
      <c r="E43" s="1151"/>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 header="0" footer="0"/>
  <pageSetup paperSize="9" scale="55"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Normal="75"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554</v>
      </c>
      <c r="L45" s="60">
        <v>574</v>
      </c>
      <c r="M45" s="60">
        <v>559</v>
      </c>
      <c r="N45" s="60">
        <v>544</v>
      </c>
      <c r="O45" s="61">
        <v>488</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473</v>
      </c>
      <c r="L46" s="64" t="s">
        <v>473</v>
      </c>
      <c r="M46" s="64" t="s">
        <v>473</v>
      </c>
      <c r="N46" s="64" t="s">
        <v>473</v>
      </c>
      <c r="O46" s="65" t="s">
        <v>473</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473</v>
      </c>
      <c r="L47" s="64" t="s">
        <v>473</v>
      </c>
      <c r="M47" s="64" t="s">
        <v>473</v>
      </c>
      <c r="N47" s="64" t="s">
        <v>473</v>
      </c>
      <c r="O47" s="65" t="s">
        <v>473</v>
      </c>
      <c r="P47" s="48"/>
      <c r="Q47" s="48"/>
      <c r="R47" s="48"/>
      <c r="S47" s="48"/>
      <c r="T47" s="48"/>
      <c r="U47" s="48"/>
    </row>
    <row r="48" spans="1:21" ht="30.75" customHeight="1" x14ac:dyDescent="0.15">
      <c r="A48" s="48"/>
      <c r="B48" s="1164"/>
      <c r="C48" s="1165"/>
      <c r="D48" s="62"/>
      <c r="E48" s="1156" t="s">
        <v>15</v>
      </c>
      <c r="F48" s="1156"/>
      <c r="G48" s="1156"/>
      <c r="H48" s="1156"/>
      <c r="I48" s="1156"/>
      <c r="J48" s="1157"/>
      <c r="K48" s="63">
        <v>146</v>
      </c>
      <c r="L48" s="64">
        <v>141</v>
      </c>
      <c r="M48" s="64">
        <v>104</v>
      </c>
      <c r="N48" s="64">
        <v>189</v>
      </c>
      <c r="O48" s="65">
        <v>123</v>
      </c>
      <c r="P48" s="48"/>
      <c r="Q48" s="48"/>
      <c r="R48" s="48"/>
      <c r="S48" s="48"/>
      <c r="T48" s="48"/>
      <c r="U48" s="48"/>
    </row>
    <row r="49" spans="1:21" ht="30.75" customHeight="1" x14ac:dyDescent="0.15">
      <c r="A49" s="48"/>
      <c r="B49" s="1164"/>
      <c r="C49" s="1165"/>
      <c r="D49" s="62"/>
      <c r="E49" s="1156" t="s">
        <v>16</v>
      </c>
      <c r="F49" s="1156"/>
      <c r="G49" s="1156"/>
      <c r="H49" s="1156"/>
      <c r="I49" s="1156"/>
      <c r="J49" s="1157"/>
      <c r="K49" s="63">
        <v>380</v>
      </c>
      <c r="L49" s="64">
        <v>309</v>
      </c>
      <c r="M49" s="64">
        <v>266</v>
      </c>
      <c r="N49" s="64">
        <v>272</v>
      </c>
      <c r="O49" s="65">
        <v>282</v>
      </c>
      <c r="P49" s="48"/>
      <c r="Q49" s="48"/>
      <c r="R49" s="48"/>
      <c r="S49" s="48"/>
      <c r="T49" s="48"/>
      <c r="U49" s="48"/>
    </row>
    <row r="50" spans="1:21" ht="30.75" customHeight="1" x14ac:dyDescent="0.15">
      <c r="A50" s="48"/>
      <c r="B50" s="1164"/>
      <c r="C50" s="1165"/>
      <c r="D50" s="62"/>
      <c r="E50" s="1156" t="s">
        <v>17</v>
      </c>
      <c r="F50" s="1156"/>
      <c r="G50" s="1156"/>
      <c r="H50" s="1156"/>
      <c r="I50" s="1156"/>
      <c r="J50" s="1157"/>
      <c r="K50" s="63" t="s">
        <v>473</v>
      </c>
      <c r="L50" s="64" t="s">
        <v>473</v>
      </c>
      <c r="M50" s="64" t="s">
        <v>473</v>
      </c>
      <c r="N50" s="64" t="s">
        <v>473</v>
      </c>
      <c r="O50" s="65" t="s">
        <v>473</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473</v>
      </c>
      <c r="L51" s="64" t="s">
        <v>473</v>
      </c>
      <c r="M51" s="64" t="s">
        <v>473</v>
      </c>
      <c r="N51" s="64" t="s">
        <v>473</v>
      </c>
      <c r="O51" s="65" t="s">
        <v>473</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915</v>
      </c>
      <c r="L52" s="64">
        <v>805</v>
      </c>
      <c r="M52" s="64">
        <v>824</v>
      </c>
      <c r="N52" s="64">
        <v>845</v>
      </c>
      <c r="O52" s="65">
        <v>920</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165</v>
      </c>
      <c r="L53" s="69">
        <v>219</v>
      </c>
      <c r="M53" s="69">
        <v>105</v>
      </c>
      <c r="N53" s="69">
        <v>160</v>
      </c>
      <c r="O53" s="70">
        <v>-27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59055118110236227"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佐藤　圭一</cp:lastModifiedBy>
  <cp:lastPrinted>2016-04-22T06:02:42Z</cp:lastPrinted>
  <dcterms:created xsi:type="dcterms:W3CDTF">2016-02-15T00:37:58Z</dcterms:created>
  <dcterms:modified xsi:type="dcterms:W3CDTF">2016-05-09T08:30:40Z</dcterms:modified>
</cp:coreProperties>
</file>