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5002\Desktop\経営比較分析一式\"/>
    </mc:Choice>
  </mc:AlternateContent>
  <xr:revisionPtr revIDLastSave="0" documentId="13_ncr:1_{7C1C1991-4C71-44E3-83E6-F9E5A5415CFC}" xr6:coauthVersionLast="47" xr6:coauthVersionMax="47" xr10:uidLastSave="{00000000-0000-0000-0000-000000000000}"/>
  <workbookProtection workbookAlgorithmName="SHA-512" workbookHashValue="iXovrOz2ojTR4taSYsOL18kIt4GlFdaY51wt4JXtCCGT6Gh9YUbY6acedUgDlVZsKPWt+yhA8EY0DY+Re/Fm2w==" workbookSaltValue="QJBwcNjgopAfuj9VIazPKw=="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BB10" i="4"/>
  <c r="AT10" i="4"/>
  <c r="AL10" i="4"/>
  <c r="W10" i="4"/>
  <c r="I10" i="4"/>
  <c r="B10" i="4"/>
  <c r="BB8" i="4"/>
  <c r="P8" i="4"/>
  <c r="I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<sst xmlns="http://schemas.openxmlformats.org/spreadsheetml/2006/main" count="228" uniqueCount="115">
  <si>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</si>
  <si>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</si>
  <si>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</si>
  <si>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</si>
  <si>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</si>
  <si>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</si>
  <si>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</si>
  <si>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</si>
  <si>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</si>
  <si>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</si>
  <si>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</si>
  <si>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</si>
  <si>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</si>
  <si>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</si>
  <si>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</si>
  <si>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</si>
  <si>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</si>
  <si>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</si>
  <si>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</si>
  <si>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</si>
  <si>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</si>
  <si>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</si>
  <si>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</si>
  <si>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</si>
  <si>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</si>
  <si>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</si>
  <si>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</si>
  <si>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</si>
  <si>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</si>
  <si>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</si>
  <si>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</si>
  <si>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</si>
  <si>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</si>
  <si>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</si>
  <si>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</si>
  <si>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</si>
  <si>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</si>
  <si>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</si>
  <si>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</si>
  <si>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</si>
  <si>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</si>
  <si>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</si>
  <si>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</si>
  <si>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</si>
  <si>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</si>
  <si>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</si>
  <si>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</si>
  <si>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</si>
  <si>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</si>
  <si>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</si>
  <si>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</si>
  <si>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</si>
  <si>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</si>
  <si>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</si>
  <si>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</si>
  <si>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</si>
  <si>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</si>
  <si>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</si>
  <si>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</si>
  <si>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</si>
  <si>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</si>
  <si>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</si>
  <si>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</si>
  <si>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</si>
  <si>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</si>
  <si>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</si>
  <si>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</si>
  <si>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</si>
  <si>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</si>
  <si>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</si>
  <si>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</si>
  <si>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</si>
  <si>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</si>
  <si>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</si>
  <si>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</si>
  <si>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</si>
  <si>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</si>
  <si>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</si>
  <si>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</si>
  <si>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</si>
  <si>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</si>
  <si>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</si>
  <si>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</si>
  <si>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</si>
  <si>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</si>
  <si>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</si>
  <si>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</si>
  <si>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</si>
  <si>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</si>
  <si>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</si>
  <si>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</si>
  <si>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</si>
  <si>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</si>
  <si>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大河原町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</si>
  <si>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</si>
  <si>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</si>
  <si>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</si>
  <si>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</si>
  <si>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</si>
  <si>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</si>
  <si>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</si>
  <si>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</si>
  <si>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</si>
  <si>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</si>
  <si>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</si>
  <si>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</si>
  <si>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</si>
  <si>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</si>
  <si>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</si>
  <si>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</si>
  <si>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</si>
  <si>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</si>
  <si>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◆経常収支比率について、継続して100％以上で推移しており、累積欠損金もなく、経営は安定している状況にあります。今後も健全経営を維持できるよう努めていきます。
◆料金回収率について、令和6年度において100％を下回りましたが、これは委託料や負担金の増加のほか、漏水事故の補償を行ったことにより、給水原価が供給単価を上回ったためと考えられます。漏水事故が発生しなければ100％を超えておりましたので、今後も継続して未収額の縮減を図り、収益の確保に努めます。
◆企業債残高対給水収益比率について、類似団体平均値と比較して低い水準であり、給水収益に対する適切な投資規模となっています。
◆給水原価について、依然として類似団体平均値より高い水準となっています。計画的な更新工事等を実施してきたことにより、減価償却費等の経常費用が比較的大きいことが要因の一つと考えられます。経営のバランスを考慮し、効率的な事業運営に努めます。
◆施設利用率について、ほぼ横ばいで推移しており、類似団体平均値より高い水準にあります。今後も適切な施設規模を維持していきます。
◆有収率について、前年度より上昇し90％以上を維持しており、類似団体平均値より高い水準にあります。今後も継続的な漏水調査の実施等によりさらなる向上に努めます。</t>
    <rPh sb="1" eb="7">
      <t>ケイジョウシュウシヒリツ</t>
    </rPh>
    <rPh sb="12" eb="14">
      <t>ケイゾク</t>
    </rPh>
    <rPh sb="20" eb="22">
      <t>イジョウ</t>
    </rPh>
    <rPh sb="23" eb="25">
      <t>スイイ</t>
    </rPh>
    <rPh sb="30" eb="35">
      <t>ルイセキケッソンキン</t>
    </rPh>
    <rPh sb="39" eb="41">
      <t>ケイエイ</t>
    </rPh>
    <rPh sb="42" eb="44">
      <t>アンテイ</t>
    </rPh>
    <rPh sb="48" eb="50">
      <t>ジョウキョウ</t>
    </rPh>
    <rPh sb="56" eb="58">
      <t>コンゴ</t>
    </rPh>
    <rPh sb="59" eb="63">
      <t>ケンゼンケイエイ</t>
    </rPh>
    <rPh sb="64" eb="66">
      <t>イジ</t>
    </rPh>
    <rPh sb="71" eb="72">
      <t>ツト</t>
    </rPh>
    <rPh sb="81" eb="86">
      <t>リョウキンカイシュウリツ</t>
    </rPh>
    <rPh sb="91" eb="93">
      <t>レイワ</t>
    </rPh>
    <rPh sb="94" eb="96">
      <t>ネンド</t>
    </rPh>
    <rPh sb="105" eb="107">
      <t>シタマワ</t>
    </rPh>
    <rPh sb="116" eb="119">
      <t>イタクリョウ</t>
    </rPh>
    <rPh sb="120" eb="123">
      <t>フタンキン</t>
    </rPh>
    <rPh sb="124" eb="126">
      <t>ゾウカ</t>
    </rPh>
    <rPh sb="130" eb="134">
      <t>ロウスイジコ</t>
    </rPh>
    <rPh sb="138" eb="139">
      <t>オコナ</t>
    </rPh>
    <rPh sb="147" eb="151">
      <t>キュウスイゲンカ</t>
    </rPh>
    <rPh sb="152" eb="156">
      <t>キョウキュウタンカ</t>
    </rPh>
    <rPh sb="157" eb="159">
      <t>ウワマワ</t>
    </rPh>
    <rPh sb="164" eb="165">
      <t>カンガ</t>
    </rPh>
    <rPh sb="171" eb="175">
      <t>ロウスイジコ</t>
    </rPh>
    <rPh sb="176" eb="178">
      <t>ハッセイ</t>
    </rPh>
    <rPh sb="188" eb="189">
      <t>コ</t>
    </rPh>
    <rPh sb="199" eb="201">
      <t>コンゴ</t>
    </rPh>
    <rPh sb="202" eb="204">
      <t>ケイゾク</t>
    </rPh>
    <rPh sb="206" eb="209">
      <t>ミシュウガク</t>
    </rPh>
    <rPh sb="210" eb="212">
      <t>シュクゲン</t>
    </rPh>
    <rPh sb="213" eb="214">
      <t>ハカ</t>
    </rPh>
    <rPh sb="216" eb="218">
      <t>シュウエキ</t>
    </rPh>
    <rPh sb="219" eb="221">
      <t>カクホ</t>
    </rPh>
    <rPh sb="222" eb="223">
      <t>ツト</t>
    </rPh>
    <rPh sb="229" eb="234">
      <t>キギョウサイザンダカ</t>
    </rPh>
    <rPh sb="234" eb="241">
      <t>タイキュウスイシュウエキヒリツ</t>
    </rPh>
    <rPh sb="246" eb="253">
      <t>ルイジダンタイヘイキンチ</t>
    </rPh>
    <rPh sb="254" eb="256">
      <t>ヒカク</t>
    </rPh>
    <rPh sb="258" eb="259">
      <t>ヒク</t>
    </rPh>
    <rPh sb="260" eb="262">
      <t>スイジュン</t>
    </rPh>
    <rPh sb="266" eb="270">
      <t>キュウスイシュウエキ</t>
    </rPh>
    <rPh sb="271" eb="272">
      <t>タイ</t>
    </rPh>
    <rPh sb="274" eb="276">
      <t>テキセツ</t>
    </rPh>
    <rPh sb="277" eb="281">
      <t>トウシキボ</t>
    </rPh>
    <rPh sb="291" eb="295">
      <t>キュウスイゲンカ</t>
    </rPh>
    <rPh sb="300" eb="302">
      <t>イゼン</t>
    </rPh>
    <rPh sb="305" eb="312">
      <t>ルイジダンタイヘイキンチ</t>
    </rPh>
    <rPh sb="314" eb="315">
      <t>タカ</t>
    </rPh>
    <rPh sb="316" eb="318">
      <t>スイジュン</t>
    </rPh>
    <rPh sb="326" eb="329">
      <t>ケイカクテキ</t>
    </rPh>
    <rPh sb="330" eb="335">
      <t>コウシンコウジトウ</t>
    </rPh>
    <rPh sb="336" eb="338">
      <t>ジッシ</t>
    </rPh>
    <rPh sb="348" eb="354">
      <t>ゲンカショウキャクヒトウ</t>
    </rPh>
    <rPh sb="355" eb="359">
      <t>ケイジョウヒヨウ</t>
    </rPh>
    <rPh sb="360" eb="364">
      <t>ヒカクテキオオ</t>
    </rPh>
    <rPh sb="369" eb="371">
      <t>ヨウイン</t>
    </rPh>
    <rPh sb="372" eb="373">
      <t>ヒト</t>
    </rPh>
    <rPh sb="375" eb="376">
      <t>カンガ</t>
    </rPh>
    <rPh sb="382" eb="384">
      <t>ケイエイ</t>
    </rPh>
    <rPh sb="390" eb="392">
      <t>コウリョ</t>
    </rPh>
    <rPh sb="394" eb="397">
      <t>コウリツテキ</t>
    </rPh>
    <rPh sb="398" eb="402">
      <t>ジギョウウンエイ</t>
    </rPh>
    <rPh sb="403" eb="404">
      <t>ツト</t>
    </rPh>
    <rPh sb="410" eb="415">
      <t>シセツリヨウリツ</t>
    </rPh>
    <rPh sb="422" eb="423">
      <t>ヨコ</t>
    </rPh>
    <rPh sb="426" eb="428">
      <t>スイイ</t>
    </rPh>
    <rPh sb="433" eb="440">
      <t>ルイジダンタイヘイキンチ</t>
    </rPh>
    <rPh sb="442" eb="443">
      <t>タカ</t>
    </rPh>
    <rPh sb="444" eb="446">
      <t>スイジュン</t>
    </rPh>
    <rPh sb="452" eb="454">
      <t>コンゴ</t>
    </rPh>
    <rPh sb="455" eb="457">
      <t>テキセツ</t>
    </rPh>
    <rPh sb="458" eb="462">
      <t>シセツキボ</t>
    </rPh>
    <rPh sb="463" eb="465">
      <t>イジ</t>
    </rPh>
    <rPh sb="474" eb="477">
      <t>ユウシュウリツ</t>
    </rPh>
    <rPh sb="482" eb="485">
      <t>ゼンネンド</t>
    </rPh>
    <rPh sb="487" eb="489">
      <t>ジョウショウ</t>
    </rPh>
    <rPh sb="493" eb="495">
      <t>イジョウ</t>
    </rPh>
    <rPh sb="496" eb="498">
      <t>イジ</t>
    </rPh>
    <rPh sb="503" eb="510">
      <t>ルイジダンタイヘイキンチ</t>
    </rPh>
    <rPh sb="522" eb="524">
      <t>コンゴ</t>
    </rPh>
    <rPh sb="525" eb="528">
      <t>ケイゾクテキ</t>
    </rPh>
    <rPh sb="529" eb="533">
      <t>ロウスイチョウサ</t>
    </rPh>
    <rPh sb="534" eb="537">
      <t>ジッシトウ</t>
    </rPh>
    <rPh sb="544" eb="546">
      <t>コウジョウ</t>
    </rPh>
    <rPh sb="547" eb="548">
      <t>ツト</t>
    </rPh>
    <phoneticPr fontId="4"/>
  </si>
  <si>
    <t>◆有形固定資産減価償却率について、類似団体平均値より低い水準にあるものの、前年度より上昇しております。令和6年度にアセットマネジメントの策定及び経営戦略の改訂を行いましたので、それらに基づいた計画的な更新事業を進めていきます。
◆管路経年化率について、法定耐用年数が経過した管路が増加したことにより経年化率が上昇したものの、類似団体平均値より低い水準となっています。今後も計画的な管路更新を進め、施設の安定化に取り組んでいきます。</t>
    <rPh sb="1" eb="7">
      <t>ユウケイコテイシサン</t>
    </rPh>
    <rPh sb="7" eb="12">
      <t>ゲンカショウキャクリツ</t>
    </rPh>
    <rPh sb="17" eb="24">
      <t>ルイジダンタイヘイキンチ</t>
    </rPh>
    <rPh sb="26" eb="27">
      <t>ヒク</t>
    </rPh>
    <rPh sb="28" eb="30">
      <t>スイジュン</t>
    </rPh>
    <rPh sb="37" eb="40">
      <t>ゼンネンド</t>
    </rPh>
    <rPh sb="42" eb="44">
      <t>ジョウショウ</t>
    </rPh>
    <rPh sb="51" eb="53">
      <t>レイワ</t>
    </rPh>
    <rPh sb="54" eb="56">
      <t>ネンド</t>
    </rPh>
    <rPh sb="68" eb="71">
      <t>サクテイオヨ</t>
    </rPh>
    <rPh sb="72" eb="76">
      <t>ケイエイセンリャク</t>
    </rPh>
    <rPh sb="77" eb="79">
      <t>カイテイ</t>
    </rPh>
    <rPh sb="80" eb="81">
      <t>オコナ</t>
    </rPh>
    <rPh sb="92" eb="93">
      <t>モト</t>
    </rPh>
    <rPh sb="96" eb="99">
      <t>ケイカクテキ</t>
    </rPh>
    <rPh sb="100" eb="104">
      <t>コウシンジギョウ</t>
    </rPh>
    <rPh sb="105" eb="106">
      <t>スス</t>
    </rPh>
    <rPh sb="126" eb="132">
      <t>ホウテイタイヨウネンスウ</t>
    </rPh>
    <rPh sb="133" eb="135">
      <t>ケイカ</t>
    </rPh>
    <rPh sb="137" eb="139">
      <t>カンロ</t>
    </rPh>
    <rPh sb="140" eb="142">
      <t>ゾウカ</t>
    </rPh>
    <rPh sb="149" eb="153">
      <t>ケイネンカリツ</t>
    </rPh>
    <rPh sb="154" eb="156">
      <t>ジョウショウ</t>
    </rPh>
    <rPh sb="162" eb="166">
      <t>ルイジダンタイ</t>
    </rPh>
    <rPh sb="166" eb="169">
      <t>ヘイキンチ</t>
    </rPh>
    <rPh sb="171" eb="172">
      <t>ヒク</t>
    </rPh>
    <rPh sb="173" eb="175">
      <t>スイジュン</t>
    </rPh>
    <rPh sb="183" eb="185">
      <t>コンゴ</t>
    </rPh>
    <rPh sb="186" eb="189">
      <t>ケイカクテキ</t>
    </rPh>
    <rPh sb="190" eb="194">
      <t>カンロコウシン</t>
    </rPh>
    <rPh sb="195" eb="196">
      <t>スス</t>
    </rPh>
    <rPh sb="198" eb="200">
      <t>シセツ</t>
    </rPh>
    <rPh sb="201" eb="204">
      <t>アンテイカ</t>
    </rPh>
    <rPh sb="205" eb="206">
      <t>ト</t>
    </rPh>
    <rPh sb="207" eb="208">
      <t>ク</t>
    </rPh>
    <phoneticPr fontId="4"/>
  </si>
  <si>
    <t>　水道事業の経営状況は健全性が確保され、類似団体と比較して安定的な経営状況にあるといえます。しかしながら、将来的には人口減少等による収益の減少や更新費用の増大など経営状況に影響を及ぼす事態が想定されます。
　今後は、経営戦略及びアセットマネジメントに基づいて計画的な施設更新を行い、安定的な事業継続を進めていきます。</t>
    <rPh sb="1" eb="5">
      <t>スイドウジギョウ</t>
    </rPh>
    <rPh sb="6" eb="10">
      <t>ケイエイジョウキョウ</t>
    </rPh>
    <rPh sb="11" eb="14">
      <t>ケンゼンセイ</t>
    </rPh>
    <rPh sb="15" eb="17">
      <t>カクホ</t>
    </rPh>
    <rPh sb="20" eb="24">
      <t>ルイジダンタイ</t>
    </rPh>
    <rPh sb="25" eb="27">
      <t>ヒカク</t>
    </rPh>
    <rPh sb="29" eb="32">
      <t>アンテイテキ</t>
    </rPh>
    <rPh sb="33" eb="37">
      <t>ケイエイジョウキョウ</t>
    </rPh>
    <rPh sb="53" eb="56">
      <t>ショウライテキ</t>
    </rPh>
    <rPh sb="58" eb="63">
      <t>ジンコウゲンショウトウ</t>
    </rPh>
    <rPh sb="66" eb="68">
      <t>シュウエキ</t>
    </rPh>
    <rPh sb="69" eb="71">
      <t>ゲンショウ</t>
    </rPh>
    <rPh sb="72" eb="76">
      <t>コウシンヒヨウ</t>
    </rPh>
    <rPh sb="77" eb="79">
      <t>ゾウダイ</t>
    </rPh>
    <rPh sb="81" eb="85">
      <t>ケイエイジョウキョウ</t>
    </rPh>
    <rPh sb="86" eb="88">
      <t>エイキョウ</t>
    </rPh>
    <rPh sb="89" eb="90">
      <t>オヨ</t>
    </rPh>
    <rPh sb="92" eb="94">
      <t>ジタイ</t>
    </rPh>
    <rPh sb="95" eb="97">
      <t>ソウテイ</t>
    </rPh>
    <rPh sb="104" eb="106">
      <t>コンゴ</t>
    </rPh>
    <rPh sb="108" eb="113">
      <t>ケイエイセンリャクオヨ</t>
    </rPh>
    <rPh sb="125" eb="126">
      <t>モト</t>
    </rPh>
    <rPh sb="129" eb="132">
      <t>ケイカクテキ</t>
    </rPh>
    <rPh sb="133" eb="137">
      <t>シセツコウシン</t>
    </rPh>
    <rPh sb="138" eb="139">
      <t>オコナ</t>
    </rPh>
    <rPh sb="141" eb="144">
      <t>アンテイテキ</t>
    </rPh>
    <rPh sb="145" eb="149">
      <t>ジギョウケイゾク</t>
    </rPh>
    <rPh sb="150" eb="15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</si>
</sst>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0.77</c:v>
                </c:pt>
                <c:pt idx="1">
                  <c:v>1.71</c:v>
                </c:pt>
                <c:pt idx="2">
                  <c:v>1.52</c:v>
                </c:pt>
                <c:pt idx="3">
                  <c:v>1.41</c:v>
                </c:pt>
                <c:pt idx="4">
                  <c:v>1.47</c:v>
                </c:pt>
              </c:numCache>
            </c:numRef>
          </c:val>
          <c:extLst>
            <c:ext xmlns:c16="http://schemas.microsoft.com/office/drawing/2014/chart" uri="{C3380CC4-5D6E-409C-BE32-E72D297353CC}">
              <c16:uniqueId val="{00000000-8699-4C38-9114-9904A1D4C46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8699-4C38-9114-9904A1D4C46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69.41</c:v>
                </c:pt>
                <c:pt idx="1">
                  <c:v>70.97</c:v>
                </c:pt>
                <c:pt idx="2">
                  <c:v>68.53</c:v>
                </c:pt>
                <c:pt idx="3">
                  <c:v>67.53</c:v>
                </c:pt>
                <c:pt idx="4">
                  <c:v>66.25</c:v>
                </c:pt>
              </c:numCache>
            </c:numRef>
          </c:val>
          <c:extLst>
            <c:ext xmlns:c16="http://schemas.microsoft.com/office/drawing/2014/chart" uri="{C3380CC4-5D6E-409C-BE32-E72D297353CC}">
              <c16:uniqueId val="{00000000-1719-437C-8957-213A0900FC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1719-437C-8957-213A0900FC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91.26</c:v>
                </c:pt>
                <c:pt idx="1">
                  <c:v>89.23</c:v>
                </c:pt>
                <c:pt idx="2">
                  <c:v>90.78</c:v>
                </c:pt>
                <c:pt idx="3">
                  <c:v>91.99</c:v>
                </c:pt>
                <c:pt idx="4">
                  <c:v>92.42</c:v>
                </c:pt>
              </c:numCache>
            </c:numRef>
          </c:val>
          <c:extLst>
            <c:ext xmlns:c16="http://schemas.microsoft.com/office/drawing/2014/chart" uri="{C3380CC4-5D6E-409C-BE32-E72D297353CC}">
              <c16:uniqueId val="{00000000-1625-4CBC-A8C6-6D21B7A4831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1625-4CBC-A8C6-6D21B7A4831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120.48</c:v>
                </c:pt>
                <c:pt idx="1">
                  <c:v>121.75</c:v>
                </c:pt>
                <c:pt idx="2">
                  <c:v>124.64</c:v>
                </c:pt>
                <c:pt idx="3">
                  <c:v>124.32</c:v>
                </c:pt>
                <c:pt idx="4">
                  <c:v>112.47</c:v>
                </c:pt>
              </c:numCache>
            </c:numRef>
          </c:val>
          <c:extLst>
            <c:ext xmlns:c16="http://schemas.microsoft.com/office/drawing/2014/chart" uri="{C3380CC4-5D6E-409C-BE32-E72D297353CC}">
              <c16:uniqueId val="{00000000-04D3-4A82-B0DF-414F65E1BA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04D3-4A82-B0DF-414F65E1BA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46.75</c:v>
                </c:pt>
                <c:pt idx="1">
                  <c:v>47.72</c:v>
                </c:pt>
                <c:pt idx="2">
                  <c:v>48.97</c:v>
                </c:pt>
                <c:pt idx="3">
                  <c:v>49.97</c:v>
                </c:pt>
                <c:pt idx="4">
                  <c:v>50.95</c:v>
                </c:pt>
              </c:numCache>
            </c:numRef>
          </c:val>
          <c:extLst>
            <c:ext xmlns:c16="http://schemas.microsoft.com/office/drawing/2014/chart" uri="{C3380CC4-5D6E-409C-BE32-E72D297353CC}">
              <c16:uniqueId val="{00000000-11E5-4E50-BB09-0382B2D13A3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11E5-4E50-BB09-0382B2D13A3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11.26</c:v>
                </c:pt>
                <c:pt idx="1">
                  <c:v>9.4600000000000009</c:v>
                </c:pt>
                <c:pt idx="2">
                  <c:v>8.99</c:v>
                </c:pt>
                <c:pt idx="3">
                  <c:v>14.15</c:v>
                </c:pt>
                <c:pt idx="4">
                  <c:v>15.81</c:v>
                </c:pt>
              </c:numCache>
            </c:numRef>
          </c:val>
          <c:extLst>
            <c:ext xmlns:c16="http://schemas.microsoft.com/office/drawing/2014/chart" uri="{C3380CC4-5D6E-409C-BE32-E72D297353CC}">
              <c16:uniqueId val="{00000000-77A8-46CD-AF1B-F8DA4AA6889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77A8-46CD-AF1B-F8DA4AA6889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D4-4188-85C5-4AF04E9FD9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5BD4-4188-85C5-4AF04E9FD9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1104.71</c:v>
                </c:pt>
                <c:pt idx="1">
                  <c:v>1059.33</c:v>
                </c:pt>
                <c:pt idx="2">
                  <c:v>1083.48</c:v>
                </c:pt>
                <c:pt idx="3">
                  <c:v>1218.3399999999999</c:v>
                </c:pt>
                <c:pt idx="4">
                  <c:v>1243</c:v>
                </c:pt>
              </c:numCache>
            </c:numRef>
          </c:val>
          <c:extLst>
            <c:ext xmlns:c16="http://schemas.microsoft.com/office/drawing/2014/chart" uri="{C3380CC4-5D6E-409C-BE32-E72D297353CC}">
              <c16:uniqueId val="{00000000-ADFB-46CF-AA31-DF6CBCF338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ADFB-46CF-AA31-DF6CBCF338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282.13</c:v>
                </c:pt>
                <c:pt idx="1">
                  <c:v>270.19</c:v>
                </c:pt>
                <c:pt idx="2">
                  <c:v>260.92</c:v>
                </c:pt>
                <c:pt idx="3">
                  <c:v>278.27</c:v>
                </c:pt>
                <c:pt idx="4">
                  <c:v>239.4</c:v>
                </c:pt>
              </c:numCache>
            </c:numRef>
          </c:val>
          <c:extLst>
            <c:ext xmlns:c16="http://schemas.microsoft.com/office/drawing/2014/chart" uri="{C3380CC4-5D6E-409C-BE32-E72D297353CC}">
              <c16:uniqueId val="{00000000-906B-40ED-8837-3B63D3467A9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906B-40ED-8837-3B63D3467A9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110.58</c:v>
                </c:pt>
                <c:pt idx="1">
                  <c:v>112.47</c:v>
                </c:pt>
                <c:pt idx="2">
                  <c:v>114.5</c:v>
                </c:pt>
                <c:pt idx="3">
                  <c:v>99.79</c:v>
                </c:pt>
                <c:pt idx="4">
                  <c:v>98.15</c:v>
                </c:pt>
              </c:numCache>
            </c:numRef>
          </c:val>
          <c:extLst>
            <c:ext xmlns:c16="http://schemas.microsoft.com/office/drawing/2014/chart" uri="{C3380CC4-5D6E-409C-BE32-E72D297353CC}">
              <c16:uniqueId val="{00000000-2A1D-4C38-954F-78A6577C9F7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2A1D-4C38-954F-78A6577C9F7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207.83</c:v>
                </c:pt>
                <c:pt idx="1">
                  <c:v>204.69</c:v>
                </c:pt>
                <c:pt idx="2">
                  <c:v>201.7</c:v>
                </c:pt>
                <c:pt idx="3">
                  <c:v>206.12</c:v>
                </c:pt>
                <c:pt idx="4">
                  <c:v>236.64</c:v>
                </c:pt>
              </c:numCache>
            </c:numRef>
          </c:val>
          <c:extLst>
            <c:ext xmlns:c16="http://schemas.microsoft.com/office/drawing/2014/chart" uri="{C3380CC4-5D6E-409C-BE32-E72D297353CC}">
              <c16:uniqueId val="{00000000-9552-4E67-B4FF-491ED2E09E0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9552-4E67-B4FF-491ED2E09E0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2"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宮城県　大河原町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23297</v>
      </c>
      <c r="AM8" s="58"/>
      <c r="AN8" s="58"/>
      <c r="AO8" s="58"/>
      <c r="AP8" s="58"/>
      <c r="AQ8" s="58"/>
      <c r="AR8" s="58"/>
      <c r="AS8" s="58"/>
      <c r="AT8" s="55">
        <f>データ!$S$6</f>
        <v>24.99</v>
      </c>
      <c r="AU8" s="56"/>
      <c r="AV8" s="56"/>
      <c r="AW8" s="56"/>
      <c r="AX8" s="56"/>
      <c r="AY8" s="56"/>
      <c r="AZ8" s="56"/>
      <c r="BA8" s="56"/>
      <c r="BB8" s="45">
        <f>データ!$T$6</f>
        <v>932.25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74</v>
      </c>
      <c r="J10" s="56"/>
      <c r="K10" s="56"/>
      <c r="L10" s="56"/>
      <c r="M10" s="56"/>
      <c r="N10" s="56"/>
      <c r="O10" s="57"/>
      <c r="P10" s="45">
        <f>データ!$P$6</f>
        <v>99.9</v>
      </c>
      <c r="Q10" s="45"/>
      <c r="R10" s="45"/>
      <c r="S10" s="45"/>
      <c r="T10" s="45"/>
      <c r="U10" s="45"/>
      <c r="V10" s="45"/>
      <c r="W10" s="58">
        <f>データ!$Q$6</f>
        <v>4378</v>
      </c>
      <c r="X10" s="58"/>
      <c r="Y10" s="58"/>
      <c r="Z10" s="58"/>
      <c r="AA10" s="58"/>
      <c r="AB10" s="58"/>
      <c r="AC10" s="58"/>
      <c r="AD10" s="2"/>
      <c r="AE10" s="2"/>
      <c r="AF10" s="2"/>
      <c r="AG10" s="2"/>
      <c r="AH10" s="2"/>
      <c r="AI10" s="2"/>
      <c r="AJ10" s="2"/>
      <c r="AK10" s="2"/>
      <c r="AL10" s="58">
        <f>データ!$U$6</f>
        <v>23260</v>
      </c>
      <c r="AM10" s="58"/>
      <c r="AN10" s="58"/>
      <c r="AO10" s="58"/>
      <c r="AP10" s="58"/>
      <c r="AQ10" s="58"/>
      <c r="AR10" s="58"/>
      <c r="AS10" s="58"/>
      <c r="AT10" s="55">
        <f>データ!$V$6</f>
        <v>24.45</v>
      </c>
      <c r="AU10" s="56"/>
      <c r="AV10" s="56"/>
      <c r="AW10" s="56"/>
      <c r="AX10" s="56"/>
      <c r="AY10" s="56"/>
      <c r="AZ10" s="56"/>
      <c r="BA10" s="56"/>
      <c r="BB10" s="45">
        <f>データ!$W$6</f>
        <v>951.33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113</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114</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biQrE872BEbp4po03XI4UdkYK+Xtake8Yk+lAXkOH1LB9/ZdeydWFKBE+D2MHuLUA7lKcFoMkIzzKW69NaMXQ==" saltValue="9BFJJiKeAzaYGWUp6MdRM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43214</v>
      </c>
      <c r="D6" s="20">
        <f t="shared" si="3"/>
        <v>46</v>
      </c>
      <c r="E6" s="20">
        <f t="shared" si="3"/>
        <v>1</v>
      </c>
      <c r="F6" s="20">
        <f t="shared" si="3"/>
        <v>0</v>
      </c>
      <c r="G6" s="20">
        <f t="shared" si="3"/>
        <v>1</v>
      </c>
      <c r="H6" s="20" t="str">
        <f t="shared" si="3"/>
        <v>宮城県　大河原町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74</v>
      </c>
      <c r="P6" s="21">
        <f t="shared" si="3"/>
        <v>99.9</v>
      </c>
      <c r="Q6" s="21">
        <f t="shared" si="3"/>
        <v>4378</v>
      </c>
      <c r="R6" s="21">
        <f t="shared" si="3"/>
        <v>23297</v>
      </c>
      <c r="S6" s="21">
        <f t="shared" si="3"/>
        <v>24.99</v>
      </c>
      <c r="T6" s="21">
        <f t="shared" si="3"/>
        <v>932.25</v>
      </c>
      <c r="U6" s="21">
        <f t="shared" si="3"/>
        <v>23260</v>
      </c>
      <c r="V6" s="21">
        <f t="shared" si="3"/>
        <v>24.45</v>
      </c>
      <c r="W6" s="21">
        <f t="shared" si="3"/>
        <v>951.33</v>
      </c>
      <c r="X6" s="22">
        <f>IF(X7="",NA(),X7)</f>
        <v>120.48</v>
      </c>
      <c r="Y6" s="22">
        <f t="shared" ref="Y6:AG6" si="4">IF(Y7="",NA(),Y7)</f>
        <v>121.75</v>
      </c>
      <c r="Z6" s="22">
        <f t="shared" si="4"/>
        <v>124.64</v>
      </c>
      <c r="AA6" s="22">
        <f t="shared" si="4"/>
        <v>124.32</v>
      </c>
      <c r="AB6" s="22">
        <f t="shared" si="4"/>
        <v>112.47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1104.71</v>
      </c>
      <c r="AU6" s="22">
        <f t="shared" ref="AU6:BC6" si="6">IF(AU7="",NA(),AU7)</f>
        <v>1059.33</v>
      </c>
      <c r="AV6" s="22">
        <f t="shared" si="6"/>
        <v>1083.48</v>
      </c>
      <c r="AW6" s="22">
        <f t="shared" si="6"/>
        <v>1218.3399999999999</v>
      </c>
      <c r="AX6" s="22">
        <f t="shared" si="6"/>
        <v>1243</v>
      </c>
      <c r="AY6" s="22">
        <f t="shared" si="6"/>
        <v>367.55</v>
      </c>
      <c r="AZ6" s="22">
        <f t="shared" si="6"/>
        <v>378.56</v>
      </c>
      <c r="BA6" s="22">
        <f t="shared" si="6"/>
        <v>364.46</v>
      </c>
      <c r="BB6" s="22">
        <f t="shared" si="6"/>
        <v>338.89</v>
      </c>
      <c r="BC6" s="22">
        <f t="shared" si="6"/>
        <v>352.34</v>
      </c>
      <c r="BD6" s="21" t="str">
        <f>IF(BD7="","",IF(BD7="-","【-】","【"&amp;SUBSTITUTE(TEXT(BD7,"#,##0.00"),"-","△")&amp;"】"))</f>
        <v>【239.69】</v>
      </c>
      <c r="BE6" s="22">
        <f>IF(BE7="",NA(),BE7)</f>
        <v>282.13</v>
      </c>
      <c r="BF6" s="22">
        <f t="shared" ref="BF6:BN6" si="7">IF(BF7="",NA(),BF7)</f>
        <v>270.19</v>
      </c>
      <c r="BG6" s="22">
        <f t="shared" si="7"/>
        <v>260.92</v>
      </c>
      <c r="BH6" s="22">
        <f t="shared" si="7"/>
        <v>278.27</v>
      </c>
      <c r="BI6" s="22">
        <f t="shared" si="7"/>
        <v>239.4</v>
      </c>
      <c r="BJ6" s="22">
        <f t="shared" si="7"/>
        <v>418.68</v>
      </c>
      <c r="BK6" s="22">
        <f t="shared" si="7"/>
        <v>395.68</v>
      </c>
      <c r="BL6" s="22">
        <f t="shared" si="7"/>
        <v>403.72</v>
      </c>
      <c r="BM6" s="22">
        <f t="shared" si="7"/>
        <v>400.21</v>
      </c>
      <c r="BN6" s="22">
        <f t="shared" si="7"/>
        <v>391.13</v>
      </c>
      <c r="BO6" s="21" t="str">
        <f>IF(BO7="","",IF(BO7="-","【-】","【"&amp;SUBSTITUTE(TEXT(BO7,"#,##0.00"),"-","△")&amp;"】"))</f>
        <v>【264.86】</v>
      </c>
      <c r="BP6" s="22">
        <f>IF(BP7="",NA(),BP7)</f>
        <v>110.58</v>
      </c>
      <c r="BQ6" s="22">
        <f t="shared" ref="BQ6:BY6" si="8">IF(BQ7="",NA(),BQ7)</f>
        <v>112.47</v>
      </c>
      <c r="BR6" s="22">
        <f t="shared" si="8"/>
        <v>114.5</v>
      </c>
      <c r="BS6" s="22">
        <f t="shared" si="8"/>
        <v>99.79</v>
      </c>
      <c r="BT6" s="22">
        <f t="shared" si="8"/>
        <v>98.15</v>
      </c>
      <c r="BU6" s="22">
        <f t="shared" si="8"/>
        <v>94.78</v>
      </c>
      <c r="BV6" s="22">
        <f t="shared" si="8"/>
        <v>97.59</v>
      </c>
      <c r="BW6" s="22">
        <f t="shared" si="8"/>
        <v>92.17</v>
      </c>
      <c r="BX6" s="22">
        <f t="shared" si="8"/>
        <v>92.83</v>
      </c>
      <c r="BY6" s="22">
        <f t="shared" si="8"/>
        <v>92.16</v>
      </c>
      <c r="BZ6" s="21" t="str">
        <f>IF(BZ7="","",IF(BZ7="-","【-】","【"&amp;SUBSTITUTE(TEXT(BZ7,"#,##0.00"),"-","△")&amp;"】"))</f>
        <v>【97.59】</v>
      </c>
      <c r="CA6" s="22">
        <f>IF(CA7="",NA(),CA7)</f>
        <v>207.83</v>
      </c>
      <c r="CB6" s="22">
        <f t="shared" ref="CB6:CJ6" si="9">IF(CB7="",NA(),CB7)</f>
        <v>204.69</v>
      </c>
      <c r="CC6" s="22">
        <f t="shared" si="9"/>
        <v>201.7</v>
      </c>
      <c r="CD6" s="22">
        <f t="shared" si="9"/>
        <v>206.12</v>
      </c>
      <c r="CE6" s="22">
        <f t="shared" si="9"/>
        <v>236.64</v>
      </c>
      <c r="CF6" s="22">
        <f t="shared" si="9"/>
        <v>181.3</v>
      </c>
      <c r="CG6" s="22">
        <f t="shared" si="9"/>
        <v>181.71</v>
      </c>
      <c r="CH6" s="22">
        <f t="shared" si="9"/>
        <v>188.51</v>
      </c>
      <c r="CI6" s="22">
        <f t="shared" si="9"/>
        <v>189.43</v>
      </c>
      <c r="CJ6" s="22">
        <f t="shared" si="9"/>
        <v>196.75</v>
      </c>
      <c r="CK6" s="21" t="str">
        <f>IF(CK7="","",IF(CK7="-","【-】","【"&amp;SUBSTITUTE(TEXT(CK7,"#,##0.00"),"-","△")&amp;"】"))</f>
        <v>【181.66】</v>
      </c>
      <c r="CL6" s="22">
        <f>IF(CL7="",NA(),CL7)</f>
        <v>69.41</v>
      </c>
      <c r="CM6" s="22">
        <f t="shared" ref="CM6:CU6" si="10">IF(CM7="",NA(),CM7)</f>
        <v>70.97</v>
      </c>
      <c r="CN6" s="22">
        <f t="shared" si="10"/>
        <v>68.53</v>
      </c>
      <c r="CO6" s="22">
        <f t="shared" si="10"/>
        <v>67.53</v>
      </c>
      <c r="CP6" s="22">
        <f t="shared" si="10"/>
        <v>66.25</v>
      </c>
      <c r="CQ6" s="22">
        <f t="shared" si="10"/>
        <v>55.89</v>
      </c>
      <c r="CR6" s="22">
        <f t="shared" si="10"/>
        <v>55.72</v>
      </c>
      <c r="CS6" s="22">
        <f t="shared" si="10"/>
        <v>55.31</v>
      </c>
      <c r="CT6" s="22">
        <f t="shared" si="10"/>
        <v>55.14</v>
      </c>
      <c r="CU6" s="22">
        <f t="shared" si="10"/>
        <v>54.99</v>
      </c>
      <c r="CV6" s="21" t="str">
        <f>IF(CV7="","",IF(CV7="-","【-】","【"&amp;SUBSTITUTE(TEXT(CV7,"#,##0.00"),"-","△")&amp;"】"))</f>
        <v>【60.21】</v>
      </c>
      <c r="CW6" s="22">
        <f>IF(CW7="",NA(),CW7)</f>
        <v>91.26</v>
      </c>
      <c r="CX6" s="22">
        <f t="shared" ref="CX6:DF6" si="11">IF(CX7="",NA(),CX7)</f>
        <v>89.23</v>
      </c>
      <c r="CY6" s="22">
        <f t="shared" si="11"/>
        <v>90.78</v>
      </c>
      <c r="CZ6" s="22">
        <f t="shared" si="11"/>
        <v>91.99</v>
      </c>
      <c r="DA6" s="22">
        <f t="shared" si="11"/>
        <v>92.42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46.75</v>
      </c>
      <c r="DI6" s="22">
        <f t="shared" ref="DI6:DQ6" si="12">IF(DI7="",NA(),DI7)</f>
        <v>47.72</v>
      </c>
      <c r="DJ6" s="22">
        <f t="shared" si="12"/>
        <v>48.97</v>
      </c>
      <c r="DK6" s="22">
        <f t="shared" si="12"/>
        <v>49.97</v>
      </c>
      <c r="DL6" s="22">
        <f t="shared" si="12"/>
        <v>50.95</v>
      </c>
      <c r="DM6" s="22">
        <f t="shared" si="12"/>
        <v>50.63</v>
      </c>
      <c r="DN6" s="22">
        <f t="shared" si="12"/>
        <v>51.29</v>
      </c>
      <c r="DO6" s="22">
        <f t="shared" si="12"/>
        <v>52.2</v>
      </c>
      <c r="DP6" s="22">
        <f t="shared" si="12"/>
        <v>52.7</v>
      </c>
      <c r="DQ6" s="22">
        <f t="shared" si="12"/>
        <v>53.48</v>
      </c>
      <c r="DR6" s="21" t="str">
        <f>IF(DR7="","",IF(DR7="-","【-】","【"&amp;SUBSTITUTE(TEXT(DR7,"#,##0.00"),"-","△")&amp;"】"))</f>
        <v>【52.41】</v>
      </c>
      <c r="DS6" s="22">
        <f>IF(DS7="",NA(),DS7)</f>
        <v>11.26</v>
      </c>
      <c r="DT6" s="22">
        <f t="shared" ref="DT6:EB6" si="13">IF(DT7="",NA(),DT7)</f>
        <v>9.4600000000000009</v>
      </c>
      <c r="DU6" s="22">
        <f t="shared" si="13"/>
        <v>8.99</v>
      </c>
      <c r="DV6" s="22">
        <f t="shared" si="13"/>
        <v>14.15</v>
      </c>
      <c r="DW6" s="22">
        <f t="shared" si="13"/>
        <v>15.81</v>
      </c>
      <c r="DX6" s="22">
        <f t="shared" si="13"/>
        <v>18.28</v>
      </c>
      <c r="DY6" s="22">
        <f t="shared" si="13"/>
        <v>19.61</v>
      </c>
      <c r="DZ6" s="22">
        <f t="shared" si="13"/>
        <v>20.73</v>
      </c>
      <c r="EA6" s="22">
        <f t="shared" si="13"/>
        <v>22.86</v>
      </c>
      <c r="EB6" s="22">
        <f t="shared" si="13"/>
        <v>24.31</v>
      </c>
      <c r="EC6" s="21" t="str">
        <f>IF(EC7="","",IF(EC7="-","【-】","【"&amp;SUBSTITUTE(TEXT(EC7,"#,##0.00"),"-","△")&amp;"】"))</f>
        <v>【26.78】</v>
      </c>
      <c r="ED6" s="22">
        <f>IF(ED7="",NA(),ED7)</f>
        <v>0.77</v>
      </c>
      <c r="EE6" s="22">
        <f t="shared" ref="EE6:EM6" si="14">IF(EE7="",NA(),EE7)</f>
        <v>1.71</v>
      </c>
      <c r="EF6" s="22">
        <f t="shared" si="14"/>
        <v>1.52</v>
      </c>
      <c r="EG6" s="22">
        <f t="shared" si="14"/>
        <v>1.41</v>
      </c>
      <c r="EH6" s="22">
        <f t="shared" si="14"/>
        <v>1.47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43214</v>
      </c>
      <c r="D7" s="24">
        <v>46</v>
      </c>
      <c r="E7" s="24">
        <v>1</v>
      </c>
      <c r="F7" s="24">
        <v>0</v>
      </c>
      <c r="G7" s="24">
        <v>1</v>
      </c>
      <c r="H7" s="24" t="s">
        <v>93</v>
      </c>
      <c r="I7" s="24" t="s">
        <v>94</v>
      </c>
      <c r="J7" s="24" t="s">
        <v>95</v>
      </c>
      <c r="K7" s="24" t="s">
        <v>96</v>
      </c>
      <c r="L7" s="24" t="s">
        <v>97</v>
      </c>
      <c r="M7" s="24" t="s">
        <v>98</v>
      </c>
      <c r="N7" s="25" t="s">
        <v>99</v>
      </c>
      <c r="O7" s="25">
        <v>74</v>
      </c>
      <c r="P7" s="25">
        <v>99.9</v>
      </c>
      <c r="Q7" s="25">
        <v>4378</v>
      </c>
      <c r="R7" s="25">
        <v>23297</v>
      </c>
      <c r="S7" s="25">
        <v>24.99</v>
      </c>
      <c r="T7" s="25">
        <v>932.25</v>
      </c>
      <c r="U7" s="25">
        <v>23260</v>
      </c>
      <c r="V7" s="25">
        <v>24.45</v>
      </c>
      <c r="W7" s="25">
        <v>951.33</v>
      </c>
      <c r="X7" s="25">
        <v>120.48</v>
      </c>
      <c r="Y7" s="25">
        <v>121.75</v>
      </c>
      <c r="Z7" s="25">
        <v>124.64</v>
      </c>
      <c r="AA7" s="25">
        <v>124.32</v>
      </c>
      <c r="AB7" s="25">
        <v>112.47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1104.71</v>
      </c>
      <c r="AU7" s="25">
        <v>1059.33</v>
      </c>
      <c r="AV7" s="25">
        <v>1083.48</v>
      </c>
      <c r="AW7" s="25">
        <v>1218.3399999999999</v>
      </c>
      <c r="AX7" s="25">
        <v>1243</v>
      </c>
      <c r="AY7" s="25">
        <v>367.55</v>
      </c>
      <c r="AZ7" s="25">
        <v>378.56</v>
      </c>
      <c r="BA7" s="25">
        <v>364.46</v>
      </c>
      <c r="BB7" s="25">
        <v>338.89</v>
      </c>
      <c r="BC7" s="25">
        <v>352.34</v>
      </c>
      <c r="BD7" s="25">
        <v>239.69</v>
      </c>
      <c r="BE7" s="25">
        <v>282.13</v>
      </c>
      <c r="BF7" s="25">
        <v>270.19</v>
      </c>
      <c r="BG7" s="25">
        <v>260.92</v>
      </c>
      <c r="BH7" s="25">
        <v>278.27</v>
      </c>
      <c r="BI7" s="25">
        <v>239.4</v>
      </c>
      <c r="BJ7" s="25">
        <v>418.68</v>
      </c>
      <c r="BK7" s="25">
        <v>395.68</v>
      </c>
      <c r="BL7" s="25">
        <v>403.72</v>
      </c>
      <c r="BM7" s="25">
        <v>400.21</v>
      </c>
      <c r="BN7" s="25">
        <v>391.13</v>
      </c>
      <c r="BO7" s="25">
        <v>264.86</v>
      </c>
      <c r="BP7" s="25">
        <v>110.58</v>
      </c>
      <c r="BQ7" s="25">
        <v>112.47</v>
      </c>
      <c r="BR7" s="25">
        <v>114.5</v>
      </c>
      <c r="BS7" s="25">
        <v>99.79</v>
      </c>
      <c r="BT7" s="25">
        <v>98.15</v>
      </c>
      <c r="BU7" s="25">
        <v>94.78</v>
      </c>
      <c r="BV7" s="25">
        <v>97.59</v>
      </c>
      <c r="BW7" s="25">
        <v>92.17</v>
      </c>
      <c r="BX7" s="25">
        <v>92.83</v>
      </c>
      <c r="BY7" s="25">
        <v>92.16</v>
      </c>
      <c r="BZ7" s="25">
        <v>97.59</v>
      </c>
      <c r="CA7" s="25">
        <v>207.83</v>
      </c>
      <c r="CB7" s="25">
        <v>204.69</v>
      </c>
      <c r="CC7" s="25">
        <v>201.7</v>
      </c>
      <c r="CD7" s="25">
        <v>206.12</v>
      </c>
      <c r="CE7" s="25">
        <v>236.64</v>
      </c>
      <c r="CF7" s="25">
        <v>181.3</v>
      </c>
      <c r="CG7" s="25">
        <v>181.71</v>
      </c>
      <c r="CH7" s="25">
        <v>188.51</v>
      </c>
      <c r="CI7" s="25">
        <v>189.43</v>
      </c>
      <c r="CJ7" s="25">
        <v>196.75</v>
      </c>
      <c r="CK7" s="25">
        <v>181.66</v>
      </c>
      <c r="CL7" s="25">
        <v>69.41</v>
      </c>
      <c r="CM7" s="25">
        <v>70.97</v>
      </c>
      <c r="CN7" s="25">
        <v>68.53</v>
      </c>
      <c r="CO7" s="25">
        <v>67.53</v>
      </c>
      <c r="CP7" s="25">
        <v>66.25</v>
      </c>
      <c r="CQ7" s="25">
        <v>55.89</v>
      </c>
      <c r="CR7" s="25">
        <v>55.72</v>
      </c>
      <c r="CS7" s="25">
        <v>55.31</v>
      </c>
      <c r="CT7" s="25">
        <v>55.14</v>
      </c>
      <c r="CU7" s="25">
        <v>54.99</v>
      </c>
      <c r="CV7" s="25">
        <v>60.21</v>
      </c>
      <c r="CW7" s="25">
        <v>91.26</v>
      </c>
      <c r="CX7" s="25">
        <v>89.23</v>
      </c>
      <c r="CY7" s="25">
        <v>90.78</v>
      </c>
      <c r="CZ7" s="25">
        <v>91.99</v>
      </c>
      <c r="DA7" s="25">
        <v>92.42</v>
      </c>
      <c r="DB7" s="25">
        <v>81.27</v>
      </c>
      <c r="DC7" s="25">
        <v>81.260000000000005</v>
      </c>
      <c r="DD7" s="25">
        <v>80.36</v>
      </c>
      <c r="DE7" s="25">
        <v>80.13</v>
      </c>
      <c r="DF7" s="25">
        <v>79.34</v>
      </c>
      <c r="DG7" s="25">
        <v>89.21</v>
      </c>
      <c r="DH7" s="25">
        <v>46.75</v>
      </c>
      <c r="DI7" s="25">
        <v>47.72</v>
      </c>
      <c r="DJ7" s="25">
        <v>48.97</v>
      </c>
      <c r="DK7" s="25">
        <v>49.97</v>
      </c>
      <c r="DL7" s="25">
        <v>50.95</v>
      </c>
      <c r="DM7" s="25">
        <v>50.63</v>
      </c>
      <c r="DN7" s="25">
        <v>51.29</v>
      </c>
      <c r="DO7" s="25">
        <v>52.2</v>
      </c>
      <c r="DP7" s="25">
        <v>52.7</v>
      </c>
      <c r="DQ7" s="25">
        <v>53.48</v>
      </c>
      <c r="DR7" s="25">
        <v>52.41</v>
      </c>
      <c r="DS7" s="25">
        <v>11.26</v>
      </c>
      <c r="DT7" s="25">
        <v>9.4600000000000009</v>
      </c>
      <c r="DU7" s="25">
        <v>8.99</v>
      </c>
      <c r="DV7" s="25">
        <v>14.15</v>
      </c>
      <c r="DW7" s="25">
        <v>15.81</v>
      </c>
      <c r="DX7" s="25">
        <v>18.28</v>
      </c>
      <c r="DY7" s="25">
        <v>19.61</v>
      </c>
      <c r="DZ7" s="25">
        <v>20.73</v>
      </c>
      <c r="EA7" s="25">
        <v>22.86</v>
      </c>
      <c r="EB7" s="25">
        <v>24.31</v>
      </c>
      <c r="EC7" s="25">
        <v>26.78</v>
      </c>
      <c r="ED7" s="25">
        <v>0.77</v>
      </c>
      <c r="EE7" s="25">
        <v>1.71</v>
      </c>
      <c r="EF7" s="25">
        <v>1.52</v>
      </c>
      <c r="EG7" s="25">
        <v>1.41</v>
      </c>
      <c r="EH7" s="25">
        <v>1.47</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雄至</cp:lastModifiedBy>
  <dcterms:created xsi:type="dcterms:W3CDTF">2025-12-12T09:11:25Z</dcterms:created>
  <dcterms:modified xsi:type="dcterms:W3CDTF">2026-01-21T07:16:24Z</dcterms:modified>
  <cp:category/>
</cp:coreProperties>
</file>