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9005\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<sst xmlns="http://schemas.openxmlformats.org/spreadsheetml/2006/main" count="217" uniqueCount="107">
  <si>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</si>
  <si>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</si>
  <si>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</si>
  <si>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</si>
  <si>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</si>
  <si>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</si>
  <si>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</si>
  <si>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</si>
  <si>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</si>
  <si>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</si>
  <si>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</si>
  <si>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</si>
  <si>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</si>
  <si>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</si>
  <si>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</si>
  <si>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</si>
  <si>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</si>
  <si>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</si>
  <si>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</si>
  <si>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</si>
  <si>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</si>
  <si>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</si>
  <si>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</si>
  <si>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</si>
  <si>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</si>
  <si>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</si>
  <si>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</si>
  <si>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</si>
  <si>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</si>
  <si>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</si>
  <si>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</si>
  <si>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</si>
  <si>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</si>
  <si>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</si>
  <si>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</si>
  <si>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</si>
  <si>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</si>
  <si>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</si>
  <si>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</si>
  <si>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</si>
  <si>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</si>
  <si>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</si>
  <si>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</si>
  <si>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</si>
  <si>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</si>
  <si>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</si>
  <si>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</si>
  <si>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</si>
  <si>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</si>
  <si>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</si>
  <si>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</si>
  <si>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</si>
  <si>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</si>
  <si>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</si>
  <si>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</si>
  <si>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</si>
  <si>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</si>
  <si>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</si>
  <si>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</si>
  <si>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</si>
  <si>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</si>
  <si>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</si>
  <si>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</si>
  <si>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</si>
  <si>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</si>
  <si>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</si>
  <si>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</si>
  <si>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</si>
  <si>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</si>
  <si>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</si>
  <si>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</si>
  <si>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</si>
  <si>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</si>
  <si>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</si>
  <si>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</si>
  <si>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</si>
  <si>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</si>
  <si>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</si>
  <si>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</si>
  <si>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</si>
  <si>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</si>
  <si>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</si>
  <si>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</si>
  <si>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</si>
  <si>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</si>
  <si>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</si>
  <si>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</si>
  <si>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</si>
  <si>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</si>
  <si>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</si>
  <si>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</si>
  <si>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</si>
  <si>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</si>
  <si>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大河原町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</si>
  <si>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</si>
  <si>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</si>
  <si>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</si>
  <si>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</si>
  <si>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</si>
  <si>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</si>
  <si>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</si>
  <si>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</si>
  <si>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</si>
  <si>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</si>
  <si>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毎年、継続した配水管更新事業を進めてきているが昭和40年代に整備した区画整理地内の管路において法定耐用年数が経過したことから、その路線を中心に引き続き更新事業に努めたい。
総延長161,680ｍ　</t>
    <rPh sb="1" eb="3">
      <t>マイネン</t>
    </rPh>
    <rPh sb="4" eb="6">
      <t>ケイゾク</t>
    </rPh>
    <rPh sb="8" eb="11">
      <t>ハイスイカン</t>
    </rPh>
    <rPh sb="11" eb="13">
      <t>コウシン</t>
    </rPh>
    <rPh sb="13" eb="15">
      <t>ジギョウ</t>
    </rPh>
    <rPh sb="16" eb="17">
      <t>スス</t>
    </rPh>
    <rPh sb="24" eb="26">
      <t>ショウワ</t>
    </rPh>
    <rPh sb="28" eb="30">
      <t>ネンダイ</t>
    </rPh>
    <rPh sb="31" eb="33">
      <t>セイビ</t>
    </rPh>
    <rPh sb="35" eb="37">
      <t>クカク</t>
    </rPh>
    <rPh sb="37" eb="39">
      <t>セイリ</t>
    </rPh>
    <rPh sb="39" eb="40">
      <t>チ</t>
    </rPh>
    <rPh sb="40" eb="41">
      <t>ナイ</t>
    </rPh>
    <rPh sb="42" eb="44">
      <t>カンロ</t>
    </rPh>
    <rPh sb="48" eb="50">
      <t>ホウテイ</t>
    </rPh>
    <rPh sb="50" eb="52">
      <t>タイヨウ</t>
    </rPh>
    <rPh sb="52" eb="54">
      <t>ネンスウ</t>
    </rPh>
    <rPh sb="55" eb="57">
      <t>ケイカ</t>
    </rPh>
    <rPh sb="66" eb="68">
      <t>ロセン</t>
    </rPh>
    <rPh sb="69" eb="71">
      <t>チュウシン</t>
    </rPh>
    <rPh sb="72" eb="73">
      <t>ヒ</t>
    </rPh>
    <rPh sb="74" eb="75">
      <t>ツヅ</t>
    </rPh>
    <rPh sb="76" eb="78">
      <t>コウシン</t>
    </rPh>
    <rPh sb="78" eb="80">
      <t>ジギョウ</t>
    </rPh>
    <rPh sb="81" eb="82">
      <t>ツト</t>
    </rPh>
    <rPh sb="87" eb="90">
      <t>ソウエンチョウ</t>
    </rPh>
    <phoneticPr fontId="4"/>
  </si>
  <si>
    <t>　比較的安定した経営状況ではあるが、管路経年化率でみられるように法定耐用年数が経過した管路の更新を財源を確保しながら計画的に進めていきたい。</t>
    <rPh sb="1" eb="4">
      <t>ヒカクテキ</t>
    </rPh>
    <rPh sb="4" eb="6">
      <t>アンテイ</t>
    </rPh>
    <rPh sb="8" eb="10">
      <t>ケイエイ</t>
    </rPh>
    <rPh sb="10" eb="12">
      <t>ジョウキョウ</t>
    </rPh>
    <rPh sb="18" eb="20">
      <t>カンロ</t>
    </rPh>
    <rPh sb="20" eb="22">
      <t>ケイネン</t>
    </rPh>
    <rPh sb="22" eb="23">
      <t>カ</t>
    </rPh>
    <rPh sb="23" eb="24">
      <t>リツ</t>
    </rPh>
    <rPh sb="32" eb="34">
      <t>ホウテイ</t>
    </rPh>
    <rPh sb="34" eb="36">
      <t>タイヨウ</t>
    </rPh>
    <rPh sb="36" eb="38">
      <t>ネンスウ</t>
    </rPh>
    <rPh sb="39" eb="41">
      <t>ケイカ</t>
    </rPh>
    <rPh sb="43" eb="45">
      <t>カンロ</t>
    </rPh>
    <rPh sb="46" eb="48">
      <t>コウシン</t>
    </rPh>
    <rPh sb="49" eb="51">
      <t>ザイゲン</t>
    </rPh>
    <rPh sb="52" eb="54">
      <t>カクホ</t>
    </rPh>
    <rPh sb="58" eb="61">
      <t>ケイカクテキ</t>
    </rPh>
    <rPh sb="62" eb="63">
      <t>スス</t>
    </rPh>
    <phoneticPr fontId="4"/>
  </si>
  <si>
    <t>　経営収支比率は100％を超え、単年度収支のプラスを確保している。引き続き収支プラスを維持していく経営に努めたい。債務残高は類似団体と比べても低い数値であり、年度ごと事業に合わせた借入に努めたい。料金回収率も100％を下回ることなく推移しており、未収額が増えないような業務運営が必要である。給水原価は平均値より高い推移となっているので、原価を下げるべく経常費用の歳出執行に努めたい。施設利用率、有収率は平均値を上回っているが、更に引き上げる経営に努めたい。</t>
    <rPh sb="1" eb="3">
      <t>ケイエイ</t>
    </rPh>
    <rPh sb="3" eb="5">
      <t>シュウシ</t>
    </rPh>
    <rPh sb="5" eb="7">
      <t>ヒリツ</t>
    </rPh>
    <rPh sb="13" eb="14">
      <t>コ</t>
    </rPh>
    <rPh sb="16" eb="19">
      <t>タンネンド</t>
    </rPh>
    <rPh sb="19" eb="21">
      <t>シュウシ</t>
    </rPh>
    <rPh sb="26" eb="28">
      <t>カクホ</t>
    </rPh>
    <rPh sb="33" eb="34">
      <t>ヒ</t>
    </rPh>
    <rPh sb="35" eb="36">
      <t>ツヅ</t>
    </rPh>
    <rPh sb="37" eb="39">
      <t>シュウシ</t>
    </rPh>
    <rPh sb="43" eb="45">
      <t>イジ</t>
    </rPh>
    <rPh sb="49" eb="51">
      <t>ケイエイ</t>
    </rPh>
    <rPh sb="52" eb="53">
      <t>ツト</t>
    </rPh>
    <rPh sb="57" eb="59">
      <t>サイム</t>
    </rPh>
    <rPh sb="59" eb="61">
      <t>ザンダカ</t>
    </rPh>
    <rPh sb="62" eb="64">
      <t>ルイジ</t>
    </rPh>
    <rPh sb="64" eb="66">
      <t>ダンタイ</t>
    </rPh>
    <rPh sb="67" eb="68">
      <t>クラ</t>
    </rPh>
    <rPh sb="71" eb="72">
      <t>ヒク</t>
    </rPh>
    <rPh sb="73" eb="75">
      <t>スウチ</t>
    </rPh>
    <rPh sb="79" eb="81">
      <t>ネンド</t>
    </rPh>
    <rPh sb="83" eb="85">
      <t>ジギョウ</t>
    </rPh>
    <rPh sb="86" eb="87">
      <t>ア</t>
    </rPh>
    <rPh sb="90" eb="92">
      <t>カリイレ</t>
    </rPh>
    <rPh sb="93" eb="94">
      <t>ツト</t>
    </rPh>
    <rPh sb="98" eb="100">
      <t>リョウキン</t>
    </rPh>
    <rPh sb="100" eb="102">
      <t>カイシュウ</t>
    </rPh>
    <rPh sb="102" eb="103">
      <t>リツ</t>
    </rPh>
    <rPh sb="109" eb="111">
      <t>シタマワ</t>
    </rPh>
    <rPh sb="116" eb="118">
      <t>スイイ</t>
    </rPh>
    <rPh sb="123" eb="125">
      <t>ミシュウ</t>
    </rPh>
    <rPh sb="125" eb="126">
      <t>ガク</t>
    </rPh>
    <rPh sb="127" eb="128">
      <t>フ</t>
    </rPh>
    <rPh sb="134" eb="136">
      <t>ギョウム</t>
    </rPh>
    <rPh sb="136" eb="138">
      <t>ウンエイ</t>
    </rPh>
    <rPh sb="139" eb="141">
      <t>ヒツヨウ</t>
    </rPh>
    <rPh sb="145" eb="147">
      <t>キュウスイ</t>
    </rPh>
    <rPh sb="147" eb="149">
      <t>ゲンカ</t>
    </rPh>
    <rPh sb="150" eb="152">
      <t>ヘイキン</t>
    </rPh>
    <rPh sb="152" eb="153">
      <t>チ</t>
    </rPh>
    <rPh sb="155" eb="156">
      <t>タカ</t>
    </rPh>
    <rPh sb="157" eb="159">
      <t>スイイ</t>
    </rPh>
    <rPh sb="171" eb="172">
      <t>サ</t>
    </rPh>
    <rPh sb="176" eb="178">
      <t>ケイジョウ</t>
    </rPh>
    <rPh sb="178" eb="180">
      <t>ヒヨウ</t>
    </rPh>
    <rPh sb="186" eb="187">
      <t>ツト</t>
    </rPh>
    <rPh sb="191" eb="193">
      <t>シセツ</t>
    </rPh>
    <rPh sb="193" eb="196">
      <t>リヨウリツ</t>
    </rPh>
    <rPh sb="197" eb="199">
      <t>ユウシュウ</t>
    </rPh>
    <rPh sb="199" eb="200">
      <t>リツ</t>
    </rPh>
    <rPh sb="201" eb="203">
      <t>ヘイキン</t>
    </rPh>
    <rPh sb="203" eb="204">
      <t>チ</t>
    </rPh>
    <rPh sb="205" eb="207">
      <t>ウワマワ</t>
    </rPh>
    <rPh sb="213" eb="214">
      <t>サラ</t>
    </rPh>
    <rPh sb="215" eb="216">
      <t>ヒ</t>
    </rPh>
    <rPh sb="217" eb="218">
      <t>ア</t>
    </rPh>
    <rPh sb="220" eb="222">
      <t>ケイエイ</t>
    </rPh>
    <rPh sb="223" eb="2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</si>
</sst>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1.55</c:v>
                </c:pt>
                <c:pt idx="1">
                  <c:v>0.3</c:v>
                </c:pt>
                <c:pt idx="2">
                  <c:v>1.25</c:v>
                </c:pt>
                <c:pt idx="3">
                  <c:v>0.61</c:v>
                </c:pt>
                <c:pt idx="4">
                  <c:v>1.1599999999999999</c:v>
                </c:pt>
              </c:numCache>
            </c:numRef>
          </c:val>
        </c:ser>
        <c:dLbls>
          <c:showLegendKey val="0"/>
          <c:showVal val="0"/>
          <c:showCatName val="0"/>
          <c:showSerName val="0"/>
          <c:showPercent val="0"/>
          <c:showBubbleSize val="0"/>
        </c:dLbls>
        <c:gapWidth val="150"/>
        <c:axId val="244909656"/>
        <c:axId val="24510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44909656"/>
        <c:axId val="245108104"/>
      </c:lineChart>
      <c:dateAx>
        <c:axId val="244909656"/>
        <c:scaling>
          <c:orientation val="minMax"/>
        </c:scaling>
        <c:delete val="1"/>
        <c:axPos val="b"/>
        <c:numFmt formatCode="ge" sourceLinked="1"/>
        <c:majorTickMark val="none"/>
        <c:minorTickMark val="none"/>
        <c:tickLblPos val="none"/>
        <c:crossAx val="245108104"/>
        <c:crosses val="autoZero"/>
        <c:auto val="1"/>
        <c:lblOffset val="100"/>
        <c:baseTimeUnit val="years"/>
      </c:dateAx>
      <c:valAx>
        <c:axId val="24510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72.19</c:v>
                </c:pt>
                <c:pt idx="1">
                  <c:v>71.709999999999994</c:v>
                </c:pt>
                <c:pt idx="2">
                  <c:v>71.42</c:v>
                </c:pt>
                <c:pt idx="3">
                  <c:v>70.849999999999994</c:v>
                </c:pt>
                <c:pt idx="4">
                  <c:v>70.67</c:v>
                </c:pt>
              </c:numCache>
            </c:numRef>
          </c:val>
        </c:ser>
        <c:dLbls>
          <c:showLegendKey val="0"/>
          <c:showVal val="0"/>
          <c:showCatName val="0"/>
          <c:showSerName val="0"/>
          <c:showPercent val="0"/>
          <c:showBubbleSize val="0"/>
        </c:dLbls>
        <c:gapWidth val="150"/>
        <c:axId val="245781616"/>
        <c:axId val="2457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45781616"/>
        <c:axId val="245782008"/>
      </c:lineChart>
      <c:dateAx>
        <c:axId val="245781616"/>
        <c:scaling>
          <c:orientation val="minMax"/>
        </c:scaling>
        <c:delete val="1"/>
        <c:axPos val="b"/>
        <c:numFmt formatCode="ge" sourceLinked="1"/>
        <c:majorTickMark val="none"/>
        <c:minorTickMark val="none"/>
        <c:tickLblPos val="none"/>
        <c:crossAx val="245782008"/>
        <c:crosses val="autoZero"/>
        <c:auto val="1"/>
        <c:lblOffset val="100"/>
        <c:baseTimeUnit val="years"/>
      </c:dateAx>
      <c:valAx>
        <c:axId val="2457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82.55</c:v>
                </c:pt>
                <c:pt idx="1">
                  <c:v>89.02</c:v>
                </c:pt>
                <c:pt idx="2">
                  <c:v>88.83</c:v>
                </c:pt>
                <c:pt idx="3">
                  <c:v>88.88</c:v>
                </c:pt>
                <c:pt idx="4">
                  <c:v>88.9</c:v>
                </c:pt>
              </c:numCache>
            </c:numRef>
          </c:val>
        </c:ser>
        <c:dLbls>
          <c:showLegendKey val="0"/>
          <c:showVal val="0"/>
          <c:showCatName val="0"/>
          <c:showSerName val="0"/>
          <c:showPercent val="0"/>
          <c:showBubbleSize val="0"/>
        </c:dLbls>
        <c:gapWidth val="150"/>
        <c:axId val="245783184"/>
        <c:axId val="24578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45783184"/>
        <c:axId val="245783576"/>
      </c:lineChart>
      <c:dateAx>
        <c:axId val="245783184"/>
        <c:scaling>
          <c:orientation val="minMax"/>
        </c:scaling>
        <c:delete val="1"/>
        <c:axPos val="b"/>
        <c:numFmt formatCode="ge" sourceLinked="1"/>
        <c:majorTickMark val="none"/>
        <c:minorTickMark val="none"/>
        <c:tickLblPos val="none"/>
        <c:crossAx val="245783576"/>
        <c:crosses val="autoZero"/>
        <c:auto val="1"/>
        <c:lblOffset val="100"/>
        <c:baseTimeUnit val="years"/>
      </c:dateAx>
      <c:valAx>
        <c:axId val="24578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114.26</c:v>
                </c:pt>
                <c:pt idx="1">
                  <c:v>115.94</c:v>
                </c:pt>
                <c:pt idx="2">
                  <c:v>120.63</c:v>
                </c:pt>
                <c:pt idx="3">
                  <c:v>139.66</c:v>
                </c:pt>
                <c:pt idx="4">
                  <c:v>120.81</c:v>
                </c:pt>
              </c:numCache>
            </c:numRef>
          </c:val>
        </c:ser>
        <c:dLbls>
          <c:showLegendKey val="0"/>
          <c:showVal val="0"/>
          <c:showCatName val="0"/>
          <c:showSerName val="0"/>
          <c:showPercent val="0"/>
          <c:showBubbleSize val="0"/>
        </c:dLbls>
        <c:gapWidth val="150"/>
        <c:axId val="174668104"/>
        <c:axId val="2459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74668104"/>
        <c:axId val="245927056"/>
      </c:lineChart>
      <c:dateAx>
        <c:axId val="174668104"/>
        <c:scaling>
          <c:orientation val="minMax"/>
        </c:scaling>
        <c:delete val="1"/>
        <c:axPos val="b"/>
        <c:numFmt formatCode="ge" sourceLinked="1"/>
        <c:majorTickMark val="none"/>
        <c:minorTickMark val="none"/>
        <c:tickLblPos val="none"/>
        <c:crossAx val="245927056"/>
        <c:crosses val="autoZero"/>
        <c:auto val="1"/>
        <c:lblOffset val="100"/>
        <c:baseTimeUnit val="years"/>
      </c:dateAx>
      <c:valAx>
        <c:axId val="24592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66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38.1</c:v>
                </c:pt>
                <c:pt idx="1">
                  <c:v>39.07</c:v>
                </c:pt>
                <c:pt idx="2">
                  <c:v>40.06</c:v>
                </c:pt>
                <c:pt idx="3">
                  <c:v>47.05</c:v>
                </c:pt>
                <c:pt idx="4">
                  <c:v>42.61</c:v>
                </c:pt>
              </c:numCache>
            </c:numRef>
          </c:val>
        </c:ser>
        <c:dLbls>
          <c:showLegendKey val="0"/>
          <c:showVal val="0"/>
          <c:showCatName val="0"/>
          <c:showSerName val="0"/>
          <c:showPercent val="0"/>
          <c:showBubbleSize val="0"/>
        </c:dLbls>
        <c:gapWidth val="150"/>
        <c:axId val="245546072"/>
        <c:axId val="2455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45546072"/>
        <c:axId val="245546456"/>
      </c:lineChart>
      <c:dateAx>
        <c:axId val="245546072"/>
        <c:scaling>
          <c:orientation val="minMax"/>
        </c:scaling>
        <c:delete val="1"/>
        <c:axPos val="b"/>
        <c:numFmt formatCode="ge" sourceLinked="1"/>
        <c:majorTickMark val="none"/>
        <c:minorTickMark val="none"/>
        <c:tickLblPos val="none"/>
        <c:crossAx val="245546456"/>
        <c:crosses val="autoZero"/>
        <c:auto val="1"/>
        <c:lblOffset val="100"/>
        <c:baseTimeUnit val="years"/>
      </c:dateAx>
      <c:valAx>
        <c:axId val="2455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4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0.93</c:v>
                </c:pt>
                <c:pt idx="3" formatCode="#,##0.00;&quot;△&quot;#,##0.00;&quot;-&quot;">
                  <c:v>0.63</c:v>
                </c:pt>
                <c:pt idx="4" formatCode="#,##0.00;&quot;△&quot;#,##0.00;&quot;-&quot;">
                  <c:v>9.5399999999999991</c:v>
                </c:pt>
              </c:numCache>
            </c:numRef>
          </c:val>
        </c:ser>
        <c:dLbls>
          <c:showLegendKey val="0"/>
          <c:showVal val="0"/>
          <c:showCatName val="0"/>
          <c:showSerName val="0"/>
          <c:showPercent val="0"/>
          <c:showBubbleSize val="0"/>
        </c:dLbls>
        <c:gapWidth val="150"/>
        <c:axId val="245559728"/>
        <c:axId val="24551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45559728"/>
        <c:axId val="245519816"/>
      </c:lineChart>
      <c:dateAx>
        <c:axId val="245559728"/>
        <c:scaling>
          <c:orientation val="minMax"/>
        </c:scaling>
        <c:delete val="1"/>
        <c:axPos val="b"/>
        <c:numFmt formatCode="ge" sourceLinked="1"/>
        <c:majorTickMark val="none"/>
        <c:minorTickMark val="none"/>
        <c:tickLblPos val="none"/>
        <c:crossAx val="245519816"/>
        <c:crosses val="autoZero"/>
        <c:auto val="1"/>
        <c:lblOffset val="100"/>
        <c:baseTimeUnit val="years"/>
      </c:dateAx>
      <c:valAx>
        <c:axId val="2455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5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651424"/>
        <c:axId val="24565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45651424"/>
        <c:axId val="245651816"/>
      </c:lineChart>
      <c:dateAx>
        <c:axId val="245651424"/>
        <c:scaling>
          <c:orientation val="minMax"/>
        </c:scaling>
        <c:delete val="1"/>
        <c:axPos val="b"/>
        <c:numFmt formatCode="ge" sourceLinked="1"/>
        <c:majorTickMark val="none"/>
        <c:minorTickMark val="none"/>
        <c:tickLblPos val="none"/>
        <c:crossAx val="245651816"/>
        <c:crosses val="autoZero"/>
        <c:auto val="1"/>
        <c:lblOffset val="100"/>
        <c:baseTimeUnit val="years"/>
      </c:dateAx>
      <c:valAx>
        <c:axId val="24565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6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13914.72</c:v>
                </c:pt>
                <c:pt idx="1">
                  <c:v>27560.14</c:v>
                </c:pt>
                <c:pt idx="2">
                  <c:v>154567.26</c:v>
                </c:pt>
                <c:pt idx="3">
                  <c:v>9031.94</c:v>
                </c:pt>
                <c:pt idx="4">
                  <c:v>958.31</c:v>
                </c:pt>
              </c:numCache>
            </c:numRef>
          </c:val>
        </c:ser>
        <c:dLbls>
          <c:showLegendKey val="0"/>
          <c:showVal val="0"/>
          <c:showCatName val="0"/>
          <c:showSerName val="0"/>
          <c:showPercent val="0"/>
          <c:showBubbleSize val="0"/>
        </c:dLbls>
        <c:gapWidth val="150"/>
        <c:axId val="245652992"/>
        <c:axId val="24565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45652992"/>
        <c:axId val="245653384"/>
      </c:lineChart>
      <c:dateAx>
        <c:axId val="245652992"/>
        <c:scaling>
          <c:orientation val="minMax"/>
        </c:scaling>
        <c:delete val="1"/>
        <c:axPos val="b"/>
        <c:numFmt formatCode="ge" sourceLinked="1"/>
        <c:majorTickMark val="none"/>
        <c:minorTickMark val="none"/>
        <c:tickLblPos val="none"/>
        <c:crossAx val="245653384"/>
        <c:crosses val="autoZero"/>
        <c:auto val="1"/>
        <c:lblOffset val="100"/>
        <c:baseTimeUnit val="years"/>
      </c:dateAx>
      <c:valAx>
        <c:axId val="245653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6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277.49</c:v>
                </c:pt>
                <c:pt idx="1">
                  <c:v>259.58</c:v>
                </c:pt>
                <c:pt idx="2">
                  <c:v>255.72</c:v>
                </c:pt>
                <c:pt idx="3">
                  <c:v>258.51</c:v>
                </c:pt>
                <c:pt idx="4">
                  <c:v>265.99</c:v>
                </c:pt>
              </c:numCache>
            </c:numRef>
          </c:val>
        </c:ser>
        <c:dLbls>
          <c:showLegendKey val="0"/>
          <c:showVal val="0"/>
          <c:showCatName val="0"/>
          <c:showSerName val="0"/>
          <c:showPercent val="0"/>
          <c:showBubbleSize val="0"/>
        </c:dLbls>
        <c:gapWidth val="150"/>
        <c:axId val="245654560"/>
        <c:axId val="2456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45654560"/>
        <c:axId val="245654952"/>
      </c:lineChart>
      <c:dateAx>
        <c:axId val="245654560"/>
        <c:scaling>
          <c:orientation val="minMax"/>
        </c:scaling>
        <c:delete val="1"/>
        <c:axPos val="b"/>
        <c:numFmt formatCode="ge" sourceLinked="1"/>
        <c:majorTickMark val="none"/>
        <c:minorTickMark val="none"/>
        <c:tickLblPos val="none"/>
        <c:crossAx val="245654952"/>
        <c:crosses val="autoZero"/>
        <c:auto val="1"/>
        <c:lblOffset val="100"/>
        <c:baseTimeUnit val="years"/>
      </c:dateAx>
      <c:valAx>
        <c:axId val="245654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6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106.14</c:v>
                </c:pt>
                <c:pt idx="1">
                  <c:v>107.06</c:v>
                </c:pt>
                <c:pt idx="2">
                  <c:v>109.49</c:v>
                </c:pt>
                <c:pt idx="3">
                  <c:v>142.79</c:v>
                </c:pt>
                <c:pt idx="4">
                  <c:v>111.47</c:v>
                </c:pt>
              </c:numCache>
            </c:numRef>
          </c:val>
        </c:ser>
        <c:dLbls>
          <c:showLegendKey val="0"/>
          <c:showVal val="0"/>
          <c:showCatName val="0"/>
          <c:showSerName val="0"/>
          <c:showPercent val="0"/>
          <c:showBubbleSize val="0"/>
        </c:dLbls>
        <c:gapWidth val="150"/>
        <c:axId val="245656128"/>
        <c:axId val="24565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45656128"/>
        <c:axId val="245656520"/>
      </c:lineChart>
      <c:dateAx>
        <c:axId val="245656128"/>
        <c:scaling>
          <c:orientation val="minMax"/>
        </c:scaling>
        <c:delete val="1"/>
        <c:axPos val="b"/>
        <c:numFmt formatCode="ge" sourceLinked="1"/>
        <c:majorTickMark val="none"/>
        <c:minorTickMark val="none"/>
        <c:tickLblPos val="none"/>
        <c:crossAx val="245656520"/>
        <c:crosses val="autoZero"/>
        <c:auto val="1"/>
        <c:lblOffset val="100"/>
        <c:baseTimeUnit val="years"/>
      </c:dateAx>
      <c:valAx>
        <c:axId val="24565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221.48</c:v>
                </c:pt>
                <c:pt idx="1">
                  <c:v>217.1</c:v>
                </c:pt>
                <c:pt idx="2">
                  <c:v>212.65</c:v>
                </c:pt>
                <c:pt idx="3">
                  <c:v>163.57</c:v>
                </c:pt>
                <c:pt idx="4">
                  <c:v>205.81</c:v>
                </c:pt>
              </c:numCache>
            </c:numRef>
          </c:val>
        </c:ser>
        <c:dLbls>
          <c:showLegendKey val="0"/>
          <c:showVal val="0"/>
          <c:showCatName val="0"/>
          <c:showSerName val="0"/>
          <c:showPercent val="0"/>
          <c:showBubbleSize val="0"/>
        </c:dLbls>
        <c:gapWidth val="150"/>
        <c:axId val="245657696"/>
        <c:axId val="24565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45657696"/>
        <c:axId val="245658088"/>
      </c:lineChart>
      <c:dateAx>
        <c:axId val="245657696"/>
        <c:scaling>
          <c:orientation val="minMax"/>
        </c:scaling>
        <c:delete val="1"/>
        <c:axPos val="b"/>
        <c:numFmt formatCode="ge" sourceLinked="1"/>
        <c:majorTickMark val="none"/>
        <c:minorTickMark val="none"/>
        <c:tickLblPos val="none"/>
        <c:crossAx val="245658088"/>
        <c:crosses val="autoZero"/>
        <c:auto val="1"/>
        <c:lblOffset val="100"/>
        <c:baseTimeUnit val="years"/>
      </c:dateAx>
      <c:valAx>
        <c:axId val="24565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Z11" sqref="Z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大河原町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23700</v>
      </c>
      <c r="AJ8" s="75"/>
      <c r="AK8" s="75"/>
      <c r="AL8" s="75"/>
      <c r="AM8" s="75"/>
      <c r="AN8" s="75"/>
      <c r="AO8" s="75"/>
      <c r="AP8" s="76"/>
      <c r="AQ8" s="57">
        <f>データ!R6</f>
        <v>24.99</v>
      </c>
      <c r="AR8" s="57"/>
      <c r="AS8" s="57"/>
      <c r="AT8" s="57"/>
      <c r="AU8" s="57"/>
      <c r="AV8" s="57"/>
      <c r="AW8" s="57"/>
      <c r="AX8" s="57"/>
      <c r="AY8" s="57">
        <f>データ!S6</f>
        <v>948.38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66.66</v>
      </c>
      <c r="K10" s="57"/>
      <c r="L10" s="57"/>
      <c r="M10" s="57"/>
      <c r="N10" s="57"/>
      <c r="O10" s="57"/>
      <c r="P10" s="57"/>
      <c r="Q10" s="57"/>
      <c r="R10" s="57">
        <f>データ!O6</f>
        <v>99.89</v>
      </c>
      <c r="S10" s="57"/>
      <c r="T10" s="57"/>
      <c r="U10" s="57"/>
      <c r="V10" s="57"/>
      <c r="W10" s="57"/>
      <c r="X10" s="57"/>
      <c r="Y10" s="57"/>
      <c r="Z10" s="65">
        <f>データ!P6</f>
        <v>4298</v>
      </c>
      <c r="AA10" s="65"/>
      <c r="AB10" s="65"/>
      <c r="AC10" s="65"/>
      <c r="AD10" s="65"/>
      <c r="AE10" s="65"/>
      <c r="AF10" s="65"/>
      <c r="AG10" s="65"/>
      <c r="AH10" s="2"/>
      <c r="AI10" s="65">
        <f>データ!T6</f>
        <v>23727</v>
      </c>
      <c r="AJ10" s="65"/>
      <c r="AK10" s="65"/>
      <c r="AL10" s="65"/>
      <c r="AM10" s="65"/>
      <c r="AN10" s="65"/>
      <c r="AO10" s="65"/>
      <c r="AP10" s="65"/>
      <c r="AQ10" s="57">
        <f>データ!U6</f>
        <v>24.45</v>
      </c>
      <c r="AR10" s="57"/>
      <c r="AS10" s="57"/>
      <c r="AT10" s="57"/>
      <c r="AU10" s="57"/>
      <c r="AV10" s="57"/>
      <c r="AW10" s="57"/>
      <c r="AX10" s="57"/>
      <c r="AY10" s="57">
        <f>データ!V6</f>
        <v>970.43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43214</v>
      </c>
      <c r="D6" s="31">
        <f t="shared" si="3"/>
        <v>46</v>
      </c>
      <c r="E6" s="31">
        <f t="shared" si="3"/>
        <v>1</v>
      </c>
      <c r="F6" s="31">
        <f t="shared" si="3"/>
        <v>0</v>
      </c>
      <c r="G6" s="31">
        <f t="shared" si="3"/>
        <v>1</v>
      </c>
      <c r="H6" s="31" t="str">
        <f t="shared" si="3"/>
        <v>宮城県　大河原町</v>
      </c>
      <c r="I6" s="31" t="str">
        <f t="shared" si="3"/>
        <v>法適用</v>
      </c>
      <c r="J6" s="31" t="str">
        <f t="shared" si="3"/>
        <v>水道事業</v>
      </c>
      <c r="K6" s="31" t="str">
        <f t="shared" si="3"/>
        <v>末端給水事業</v>
      </c>
      <c r="L6" s="31" t="str">
        <f t="shared" si="3"/>
        <v>A6</v>
      </c>
      <c r="M6" s="32" t="str">
        <f t="shared" si="3"/>
        <v>-</v>
      </c>
      <c r="N6" s="32">
        <f t="shared" si="3"/>
        <v>66.66</v>
      </c>
      <c r="O6" s="32">
        <f t="shared" si="3"/>
        <v>99.89</v>
      </c>
      <c r="P6" s="32">
        <f t="shared" si="3"/>
        <v>4298</v>
      </c>
      <c r="Q6" s="32">
        <f t="shared" si="3"/>
        <v>23700</v>
      </c>
      <c r="R6" s="32">
        <f t="shared" si="3"/>
        <v>24.99</v>
      </c>
      <c r="S6" s="32">
        <f t="shared" si="3"/>
        <v>948.38</v>
      </c>
      <c r="T6" s="32">
        <f t="shared" si="3"/>
        <v>23727</v>
      </c>
      <c r="U6" s="32">
        <f t="shared" si="3"/>
        <v>24.45</v>
      </c>
      <c r="V6" s="32">
        <f t="shared" si="3"/>
        <v>970.43</v>
      </c>
      <c r="W6" s="33">
        <f>IF(W7="",NA(),W7)</f>
        <v>114.26</v>
      </c>
      <c r="X6" s="33">
        <f t="shared" ref="X6:AF6" si="4">IF(X7="",NA(),X7)</f>
        <v>115.94</v>
      </c>
      <c r="Y6" s="33">
        <f t="shared" si="4"/>
        <v>120.63</v>
      </c>
      <c r="Z6" s="33">
        <f t="shared" si="4"/>
        <v>139.66</v>
      </c>
      <c r="AA6" s="33">
        <f t="shared" si="4"/>
        <v>120.81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13914.72</v>
      </c>
      <c r="AT6" s="33">
        <f t="shared" ref="AT6:BB6" si="6">IF(AT7="",NA(),AT7)</f>
        <v>27560.14</v>
      </c>
      <c r="AU6" s="33">
        <f t="shared" si="6"/>
        <v>154567.26</v>
      </c>
      <c r="AV6" s="33">
        <f t="shared" si="6"/>
        <v>9031.94</v>
      </c>
      <c r="AW6" s="33">
        <f t="shared" si="6"/>
        <v>958.31</v>
      </c>
      <c r="AX6" s="33">
        <f t="shared" si="6"/>
        <v>995.5</v>
      </c>
      <c r="AY6" s="33">
        <f t="shared" si="6"/>
        <v>915.5</v>
      </c>
      <c r="AZ6" s="33">
        <f t="shared" si="6"/>
        <v>963.24</v>
      </c>
      <c r="BA6" s="33">
        <f t="shared" si="6"/>
        <v>381.53</v>
      </c>
      <c r="BB6" s="33">
        <f t="shared" si="6"/>
        <v>391.54</v>
      </c>
      <c r="BC6" s="32" t="str">
        <f>IF(BC7="","",IF(BC7="-","【-】","【"&amp;SUBSTITUTE(TEXT(BC7,"#,##0.00"),"-","△")&amp;"】"))</f>
        <v>【262.74】</v>
      </c>
      <c r="BD6" s="33">
        <f>IF(BD7="",NA(),BD7)</f>
        <v>277.49</v>
      </c>
      <c r="BE6" s="33">
        <f t="shared" ref="BE6:BM6" si="7">IF(BE7="",NA(),BE7)</f>
        <v>259.58</v>
      </c>
      <c r="BF6" s="33">
        <f t="shared" si="7"/>
        <v>255.72</v>
      </c>
      <c r="BG6" s="33">
        <f t="shared" si="7"/>
        <v>258.51</v>
      </c>
      <c r="BH6" s="33">
        <f t="shared" si="7"/>
        <v>265.99</v>
      </c>
      <c r="BI6" s="33">
        <f t="shared" si="7"/>
        <v>414.59</v>
      </c>
      <c r="BJ6" s="33">
        <f t="shared" si="7"/>
        <v>404.78</v>
      </c>
      <c r="BK6" s="33">
        <f t="shared" si="7"/>
        <v>400.38</v>
      </c>
      <c r="BL6" s="33">
        <f t="shared" si="7"/>
        <v>393.27</v>
      </c>
      <c r="BM6" s="33">
        <f t="shared" si="7"/>
        <v>386.97</v>
      </c>
      <c r="BN6" s="32" t="str">
        <f>IF(BN7="","",IF(BN7="-","【-】","【"&amp;SUBSTITUTE(TEXT(BN7,"#,##0.00"),"-","△")&amp;"】"))</f>
        <v>【276.38】</v>
      </c>
      <c r="BO6" s="33">
        <f>IF(BO7="",NA(),BO7)</f>
        <v>106.14</v>
      </c>
      <c r="BP6" s="33">
        <f t="shared" ref="BP6:BX6" si="8">IF(BP7="",NA(),BP7)</f>
        <v>107.06</v>
      </c>
      <c r="BQ6" s="33">
        <f t="shared" si="8"/>
        <v>109.49</v>
      </c>
      <c r="BR6" s="33">
        <f t="shared" si="8"/>
        <v>142.79</v>
      </c>
      <c r="BS6" s="33">
        <f t="shared" si="8"/>
        <v>111.47</v>
      </c>
      <c r="BT6" s="33">
        <f t="shared" si="8"/>
        <v>97.71</v>
      </c>
      <c r="BU6" s="33">
        <f t="shared" si="8"/>
        <v>98.07</v>
      </c>
      <c r="BV6" s="33">
        <f t="shared" si="8"/>
        <v>96.56</v>
      </c>
      <c r="BW6" s="33">
        <f t="shared" si="8"/>
        <v>100.47</v>
      </c>
      <c r="BX6" s="33">
        <f t="shared" si="8"/>
        <v>101.72</v>
      </c>
      <c r="BY6" s="32" t="str">
        <f>IF(BY7="","",IF(BY7="-","【-】","【"&amp;SUBSTITUTE(TEXT(BY7,"#,##0.00"),"-","△")&amp;"】"))</f>
        <v>【104.99】</v>
      </c>
      <c r="BZ6" s="33">
        <f>IF(BZ7="",NA(),BZ7)</f>
        <v>221.48</v>
      </c>
      <c r="CA6" s="33">
        <f t="shared" ref="CA6:CI6" si="9">IF(CA7="",NA(),CA7)</f>
        <v>217.1</v>
      </c>
      <c r="CB6" s="33">
        <f t="shared" si="9"/>
        <v>212.65</v>
      </c>
      <c r="CC6" s="33">
        <f t="shared" si="9"/>
        <v>163.57</v>
      </c>
      <c r="CD6" s="33">
        <f t="shared" si="9"/>
        <v>205.81</v>
      </c>
      <c r="CE6" s="33">
        <f t="shared" si="9"/>
        <v>173.56</v>
      </c>
      <c r="CF6" s="33">
        <f t="shared" si="9"/>
        <v>172.26</v>
      </c>
      <c r="CG6" s="33">
        <f t="shared" si="9"/>
        <v>177.14</v>
      </c>
      <c r="CH6" s="33">
        <f t="shared" si="9"/>
        <v>169.82</v>
      </c>
      <c r="CI6" s="33">
        <f t="shared" si="9"/>
        <v>168.2</v>
      </c>
      <c r="CJ6" s="32" t="str">
        <f>IF(CJ7="","",IF(CJ7="-","【-】","【"&amp;SUBSTITUTE(TEXT(CJ7,"#,##0.00"),"-","△")&amp;"】"))</f>
        <v>【163.72】</v>
      </c>
      <c r="CK6" s="33">
        <f>IF(CK7="",NA(),CK7)</f>
        <v>72.19</v>
      </c>
      <c r="CL6" s="33">
        <f t="shared" ref="CL6:CT6" si="10">IF(CL7="",NA(),CL7)</f>
        <v>71.709999999999994</v>
      </c>
      <c r="CM6" s="33">
        <f t="shared" si="10"/>
        <v>71.42</v>
      </c>
      <c r="CN6" s="33">
        <f t="shared" si="10"/>
        <v>70.849999999999994</v>
      </c>
      <c r="CO6" s="33">
        <f t="shared" si="10"/>
        <v>70.67</v>
      </c>
      <c r="CP6" s="33">
        <f t="shared" si="10"/>
        <v>55.84</v>
      </c>
      <c r="CQ6" s="33">
        <f t="shared" si="10"/>
        <v>55.68</v>
      </c>
      <c r="CR6" s="33">
        <f t="shared" si="10"/>
        <v>55.64</v>
      </c>
      <c r="CS6" s="33">
        <f t="shared" si="10"/>
        <v>55.13</v>
      </c>
      <c r="CT6" s="33">
        <f t="shared" si="10"/>
        <v>54.77</v>
      </c>
      <c r="CU6" s="32" t="str">
        <f>IF(CU7="","",IF(CU7="-","【-】","【"&amp;SUBSTITUTE(TEXT(CU7,"#,##0.00"),"-","△")&amp;"】"))</f>
        <v>【59.76】</v>
      </c>
      <c r="CV6" s="33">
        <f>IF(CV7="",NA(),CV7)</f>
        <v>82.55</v>
      </c>
      <c r="CW6" s="33">
        <f t="shared" ref="CW6:DE6" si="11">IF(CW7="",NA(),CW7)</f>
        <v>89.02</v>
      </c>
      <c r="CX6" s="33">
        <f t="shared" si="11"/>
        <v>88.83</v>
      </c>
      <c r="CY6" s="33">
        <f t="shared" si="11"/>
        <v>88.88</v>
      </c>
      <c r="CZ6" s="33">
        <f t="shared" si="11"/>
        <v>88.9</v>
      </c>
      <c r="DA6" s="33">
        <f t="shared" si="11"/>
        <v>83.11</v>
      </c>
      <c r="DB6" s="33">
        <f t="shared" si="11"/>
        <v>83.18</v>
      </c>
      <c r="DC6" s="33">
        <f t="shared" si="11"/>
        <v>83.09</v>
      </c>
      <c r="DD6" s="33">
        <f t="shared" si="11"/>
        <v>83</v>
      </c>
      <c r="DE6" s="33">
        <f t="shared" si="11"/>
        <v>82.89</v>
      </c>
      <c r="DF6" s="32" t="str">
        <f>IF(DF7="","",IF(DF7="-","【-】","【"&amp;SUBSTITUTE(TEXT(DF7,"#,##0.00"),"-","△")&amp;"】"))</f>
        <v>【89.95】</v>
      </c>
      <c r="DG6" s="33">
        <f>IF(DG7="",NA(),DG7)</f>
        <v>38.1</v>
      </c>
      <c r="DH6" s="33">
        <f t="shared" ref="DH6:DP6" si="12">IF(DH7="",NA(),DH7)</f>
        <v>39.07</v>
      </c>
      <c r="DI6" s="33">
        <f t="shared" si="12"/>
        <v>40.06</v>
      </c>
      <c r="DJ6" s="33">
        <f t="shared" si="12"/>
        <v>47.05</v>
      </c>
      <c r="DK6" s="33">
        <f t="shared" si="12"/>
        <v>42.61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3">
        <f t="shared" si="13"/>
        <v>0.93</v>
      </c>
      <c r="DU6" s="33">
        <f t="shared" si="13"/>
        <v>0.63</v>
      </c>
      <c r="DV6" s="33">
        <f t="shared" si="13"/>
        <v>9.5399999999999991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1.55</v>
      </c>
      <c r="ED6" s="33">
        <f t="shared" ref="ED6:EL6" si="14">IF(ED7="",NA(),ED7)</f>
        <v>0.3</v>
      </c>
      <c r="EE6" s="33">
        <f t="shared" si="14"/>
        <v>1.25</v>
      </c>
      <c r="EF6" s="33">
        <f t="shared" si="14"/>
        <v>0.61</v>
      </c>
      <c r="EG6" s="33">
        <f t="shared" si="14"/>
        <v>1.1599999999999999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43214</v>
      </c>
      <c r="D7" s="35">
        <v>46</v>
      </c>
      <c r="E7" s="35">
        <v>1</v>
      </c>
      <c r="F7" s="35">
        <v>0</v>
      </c>
      <c r="G7" s="35">
        <v>1</v>
      </c>
      <c r="H7" s="35" t="s">
        <v>93</v>
      </c>
      <c r="I7" s="35" t="s">
        <v>94</v>
      </c>
      <c r="J7" s="35" t="s">
        <v>95</v>
      </c>
      <c r="K7" s="35" t="s">
        <v>96</v>
      </c>
      <c r="L7" s="35" t="s">
        <v>97</v>
      </c>
      <c r="M7" s="36" t="s">
        <v>98</v>
      </c>
      <c r="N7" s="36">
        <v>66.66</v>
      </c>
      <c r="O7" s="36">
        <v>99.89</v>
      </c>
      <c r="P7" s="36">
        <v>4298</v>
      </c>
      <c r="Q7" s="36">
        <v>23700</v>
      </c>
      <c r="R7" s="36">
        <v>24.99</v>
      </c>
      <c r="S7" s="36">
        <v>948.38</v>
      </c>
      <c r="T7" s="36">
        <v>23727</v>
      </c>
      <c r="U7" s="36">
        <v>24.45</v>
      </c>
      <c r="V7" s="36">
        <v>970.43</v>
      </c>
      <c r="W7" s="36">
        <v>114.26</v>
      </c>
      <c r="X7" s="36">
        <v>115.94</v>
      </c>
      <c r="Y7" s="36">
        <v>120.63</v>
      </c>
      <c r="Z7" s="36">
        <v>139.66</v>
      </c>
      <c r="AA7" s="36">
        <v>120.81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13914.72</v>
      </c>
      <c r="AT7" s="36">
        <v>27560.14</v>
      </c>
      <c r="AU7" s="36">
        <v>154567.26</v>
      </c>
      <c r="AV7" s="36">
        <v>9031.94</v>
      </c>
      <c r="AW7" s="36">
        <v>958.31</v>
      </c>
      <c r="AX7" s="36">
        <v>995.5</v>
      </c>
      <c r="AY7" s="36">
        <v>915.5</v>
      </c>
      <c r="AZ7" s="36">
        <v>963.24</v>
      </c>
      <c r="BA7" s="36">
        <v>381.53</v>
      </c>
      <c r="BB7" s="36">
        <v>391.54</v>
      </c>
      <c r="BC7" s="36">
        <v>262.74</v>
      </c>
      <c r="BD7" s="36">
        <v>277.49</v>
      </c>
      <c r="BE7" s="36">
        <v>259.58</v>
      </c>
      <c r="BF7" s="36">
        <v>255.72</v>
      </c>
      <c r="BG7" s="36">
        <v>258.51</v>
      </c>
      <c r="BH7" s="36">
        <v>265.99</v>
      </c>
      <c r="BI7" s="36">
        <v>414.59</v>
      </c>
      <c r="BJ7" s="36">
        <v>404.78</v>
      </c>
      <c r="BK7" s="36">
        <v>400.38</v>
      </c>
      <c r="BL7" s="36">
        <v>393.27</v>
      </c>
      <c r="BM7" s="36">
        <v>386.97</v>
      </c>
      <c r="BN7" s="36">
        <v>276.38</v>
      </c>
      <c r="BO7" s="36">
        <v>106.14</v>
      </c>
      <c r="BP7" s="36">
        <v>107.06</v>
      </c>
      <c r="BQ7" s="36">
        <v>109.49</v>
      </c>
      <c r="BR7" s="36">
        <v>142.79</v>
      </c>
      <c r="BS7" s="36">
        <v>111.47</v>
      </c>
      <c r="BT7" s="36">
        <v>97.71</v>
      </c>
      <c r="BU7" s="36">
        <v>98.07</v>
      </c>
      <c r="BV7" s="36">
        <v>96.56</v>
      </c>
      <c r="BW7" s="36">
        <v>100.47</v>
      </c>
      <c r="BX7" s="36">
        <v>101.72</v>
      </c>
      <c r="BY7" s="36">
        <v>104.99</v>
      </c>
      <c r="BZ7" s="36">
        <v>221.48</v>
      </c>
      <c r="CA7" s="36">
        <v>217.1</v>
      </c>
      <c r="CB7" s="36">
        <v>212.65</v>
      </c>
      <c r="CC7" s="36">
        <v>163.57</v>
      </c>
      <c r="CD7" s="36">
        <v>205.81</v>
      </c>
      <c r="CE7" s="36">
        <v>173.56</v>
      </c>
      <c r="CF7" s="36">
        <v>172.26</v>
      </c>
      <c r="CG7" s="36">
        <v>177.14</v>
      </c>
      <c r="CH7" s="36">
        <v>169.82</v>
      </c>
      <c r="CI7" s="36">
        <v>168.2</v>
      </c>
      <c r="CJ7" s="36">
        <v>163.72</v>
      </c>
      <c r="CK7" s="36">
        <v>72.19</v>
      </c>
      <c r="CL7" s="36">
        <v>71.709999999999994</v>
      </c>
      <c r="CM7" s="36">
        <v>71.42</v>
      </c>
      <c r="CN7" s="36">
        <v>70.849999999999994</v>
      </c>
      <c r="CO7" s="36">
        <v>70.67</v>
      </c>
      <c r="CP7" s="36">
        <v>55.84</v>
      </c>
      <c r="CQ7" s="36">
        <v>55.68</v>
      </c>
      <c r="CR7" s="36">
        <v>55.64</v>
      </c>
      <c r="CS7" s="36">
        <v>55.13</v>
      </c>
      <c r="CT7" s="36">
        <v>54.77</v>
      </c>
      <c r="CU7" s="36">
        <v>59.76</v>
      </c>
      <c r="CV7" s="36">
        <v>82.55</v>
      </c>
      <c r="CW7" s="36">
        <v>89.02</v>
      </c>
      <c r="CX7" s="36">
        <v>88.83</v>
      </c>
      <c r="CY7" s="36">
        <v>88.88</v>
      </c>
      <c r="CZ7" s="36">
        <v>88.9</v>
      </c>
      <c r="DA7" s="36">
        <v>83.11</v>
      </c>
      <c r="DB7" s="36">
        <v>83.18</v>
      </c>
      <c r="DC7" s="36">
        <v>83.09</v>
      </c>
      <c r="DD7" s="36">
        <v>83</v>
      </c>
      <c r="DE7" s="36">
        <v>82.89</v>
      </c>
      <c r="DF7" s="36">
        <v>89.95</v>
      </c>
      <c r="DG7" s="36">
        <v>38.1</v>
      </c>
      <c r="DH7" s="36">
        <v>39.07</v>
      </c>
      <c r="DI7" s="36">
        <v>40.06</v>
      </c>
      <c r="DJ7" s="36">
        <v>47.05</v>
      </c>
      <c r="DK7" s="36">
        <v>42.61</v>
      </c>
      <c r="DL7" s="36">
        <v>37.090000000000003</v>
      </c>
      <c r="DM7" s="36">
        <v>38.07</v>
      </c>
      <c r="DN7" s="36">
        <v>39.06</v>
      </c>
      <c r="DO7" s="36">
        <v>46.66</v>
      </c>
      <c r="DP7" s="36">
        <v>47.46</v>
      </c>
      <c r="DQ7" s="36">
        <v>47.18</v>
      </c>
      <c r="DR7" s="36">
        <v>0</v>
      </c>
      <c r="DS7" s="36">
        <v>0</v>
      </c>
      <c r="DT7" s="36">
        <v>0.93</v>
      </c>
      <c r="DU7" s="36">
        <v>0.63</v>
      </c>
      <c r="DV7" s="36">
        <v>9.5399999999999991</v>
      </c>
      <c r="DW7" s="36">
        <v>6.63</v>
      </c>
      <c r="DX7" s="36">
        <v>7.73</v>
      </c>
      <c r="DY7" s="36">
        <v>8.8699999999999992</v>
      </c>
      <c r="DZ7" s="36">
        <v>9.85</v>
      </c>
      <c r="EA7" s="36">
        <v>9.7100000000000009</v>
      </c>
      <c r="EB7" s="36">
        <v>13.18</v>
      </c>
      <c r="EC7" s="36">
        <v>1.55</v>
      </c>
      <c r="ED7" s="36">
        <v>0.3</v>
      </c>
      <c r="EE7" s="36">
        <v>1.25</v>
      </c>
      <c r="EF7" s="36">
        <v>0.61</v>
      </c>
      <c r="EG7" s="36">
        <v>1.1599999999999999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史明</cp:lastModifiedBy>
  <cp:lastPrinted>2017-02-06T03:19:35Z</cp:lastPrinted>
  <dcterms:created xsi:type="dcterms:W3CDTF">2017-02-01T08:34:30Z</dcterms:created>
  <dcterms:modified xsi:type="dcterms:W3CDTF">2017-02-28T01:38:12Z</dcterms:modified>
  <cp:category/>
</cp:coreProperties>
</file>