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92302\Desktop\事務(水道：菊地）\調査報告関係\31.01  経営比較分析表\"/>
    </mc:Choice>
  </mc:AlternateContent>
  <workbookProtection workbookAlgorithmName="SHA-512" workbookHashValue="T8XMinrKc4WoWcPyaTPdtYDDnS4mKhaUR3PcSXrI3DzeuuKdB5W9mSByT4FSVmV9IvxT9cOLCd7xFeF0UGlf2Q==" workbookSaltValue="74BhF9vFzHBEO2rOqgbZQ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<sst xmlns="http://schemas.openxmlformats.org/spreadsheetml/2006/main" count="232" uniqueCount="120">
  <si>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</si>
  <si>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</si>
  <si>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</si>
  <si>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</si>
  <si>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</si>
  <si>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</si>
  <si>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</si>
  <si>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</si>
  <si>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</si>
  <si>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</si>
  <si>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</si>
  <si>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</si>
  <si>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</si>
  <si>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</si>
  <si>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</si>
  <si>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</si>
  <si>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</si>
  <si>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</si>
  <si>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</si>
  <si>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</si>
  <si>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</si>
  <si>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</si>
  <si>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</si>
  <si>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</si>
  <si>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</si>
  <si>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</si>
  <si>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</si>
  <si>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</si>
  <si>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</si>
  <si>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</si>
  <si>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</si>
  <si>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</si>
  <si>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</si>
  <si>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</si>
  <si>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</si>
  <si>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</si>
  <si>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</si>
  <si>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</si>
  <si>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</si>
  <si>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</si>
  <si>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</si>
  <si>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</si>
  <si>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</si>
  <si>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</si>
  <si>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</si>
  <si>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</si>
  <si>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</si>
  <si>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</si>
  <si>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</si>
  <si>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</si>
  <si>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</si>
  <si>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</si>
  <si>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</si>
  <si>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</si>
  <si>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</si>
  <si>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</si>
  <si>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</si>
  <si>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</si>
  <si>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</si>
  <si>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</si>
  <si>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</si>
  <si>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</si>
  <si>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</si>
  <si>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</si>
  <si>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</si>
  <si>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</si>
  <si>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</si>
  <si>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</si>
  <si>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</si>
  <si>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</si>
  <si>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</si>
  <si>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</si>
  <si>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</si>
  <si>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</si>
  <si>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</si>
  <si>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</si>
  <si>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</si>
  <si>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</si>
  <si>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</si>
  <si>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</si>
  <si>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</si>
  <si>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</si>
  <si>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</si>
  <si>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</si>
  <si>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</si>
  <si>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</si>
  <si>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</si>
  <si>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</si>
  <si>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</si>
  <si>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</si>
  <si>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</si>
  <si>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</si>
  <si>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</si>
  <si>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</si>
  <si>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</si>
  <si>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</si>
  <si>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</si>
  <si>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</si>
  <si>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</si>
  <si>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</si>
  <si>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</si>
  <si>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</si>
  <si>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</si>
  <si>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</si>
  <si>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</si>
  <si>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大河原町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</si>
  <si>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</si>
  <si>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</si>
  <si>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</si>
  <si>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</si>
  <si>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</si>
  <si>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</si>
  <si>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</si>
  <si>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</si>
  <si>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</si>
  <si>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</si>
  <si>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</si>
  <si>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時点においては比較的安定した経営状況であると言えるが、今後想定される人口減による収益の減少や、法定耐用年数を経過した管路の更新費用の増加など、経営状況が厳しくなることが予想されることから、長期的な経営の見通しを立て、財源を確保しながら安定した事業継続を進めていく必要がある。</t>
    <rPh sb="1" eb="4">
      <t>ゲンジテン</t>
    </rPh>
    <rPh sb="9" eb="12">
      <t>ヒカクテキ</t>
    </rPh>
    <rPh sb="12" eb="14">
      <t>アンテイ</t>
    </rPh>
    <rPh sb="16" eb="18">
      <t>ケイエイ</t>
    </rPh>
    <rPh sb="18" eb="20">
      <t>ジョウキョウ</t>
    </rPh>
    <rPh sb="24" eb="25">
      <t>イ</t>
    </rPh>
    <rPh sb="29" eb="31">
      <t>コンゴ</t>
    </rPh>
    <rPh sb="31" eb="33">
      <t>ソウテイ</t>
    </rPh>
    <rPh sb="36" eb="38">
      <t>ジンコウ</t>
    </rPh>
    <rPh sb="42" eb="44">
      <t>シュウエキ</t>
    </rPh>
    <rPh sb="45" eb="47">
      <t>ゲンショウ</t>
    </rPh>
    <rPh sb="49" eb="51">
      <t>ホウテイ</t>
    </rPh>
    <rPh sb="51" eb="53">
      <t>タイヨウ</t>
    </rPh>
    <rPh sb="53" eb="55">
      <t>ネンスウ</t>
    </rPh>
    <rPh sb="56" eb="58">
      <t>ケイカ</t>
    </rPh>
    <rPh sb="60" eb="62">
      <t>カンロ</t>
    </rPh>
    <rPh sb="63" eb="65">
      <t>コウシン</t>
    </rPh>
    <rPh sb="65" eb="67">
      <t>ヒヨウ</t>
    </rPh>
    <rPh sb="68" eb="70">
      <t>ゾウカ</t>
    </rPh>
    <rPh sb="73" eb="75">
      <t>ケイエイ</t>
    </rPh>
    <rPh sb="75" eb="77">
      <t>ジョウキョウ</t>
    </rPh>
    <rPh sb="78" eb="79">
      <t>キビ</t>
    </rPh>
    <rPh sb="86" eb="88">
      <t>ヨソウ</t>
    </rPh>
    <rPh sb="96" eb="99">
      <t>チョウキテキ</t>
    </rPh>
    <rPh sb="100" eb="102">
      <t>ケイエイ</t>
    </rPh>
    <rPh sb="103" eb="105">
      <t>ミトオ</t>
    </rPh>
    <rPh sb="107" eb="108">
      <t>タ</t>
    </rPh>
    <rPh sb="110" eb="112">
      <t>ザイゲン</t>
    </rPh>
    <rPh sb="113" eb="115">
      <t>カクホ</t>
    </rPh>
    <rPh sb="119" eb="121">
      <t>アンテイ</t>
    </rPh>
    <rPh sb="123" eb="125">
      <t>ジギョウ</t>
    </rPh>
    <rPh sb="125" eb="127">
      <t>ケイゾク</t>
    </rPh>
    <rPh sb="128" eb="129">
      <t>スス</t>
    </rPh>
    <rPh sb="133" eb="135">
      <t>ヒツヨウ</t>
    </rPh>
    <phoneticPr fontId="4"/>
  </si>
  <si>
    <t>◯経常収支比率は、類似団体平均値と比較し11.94%上回り、比率が100%を超えている。引き続き、単年度収支の黒字を確保し、健全経営を維持していく必要がある。　　　　　　　　　　　　　　　　　　　◯企業債残高が平成28年度以降増えているのは、揚配水場施設改修事業の借入を行ったことが要因であり、給水収益に対する投資規模は適切であると言える。　　　　　　　　　　　　　　　　　　　　　　◯料金回収率は、前年度より低下しているものの、100%を超え推移しており、給水に係る費用が給水収益で賄えている状況であるが、今後給水人口減少も予想されることから、未収額の縮小に努め、収益の確保を維持する必要がある。　　　　　　　　　　　◯給水原価は、平均値と比較し高い水準であるので、維持管理費の削減や投資の効率化など経営改善が必要である。　　　　　　　　　　　　　　　　◯施設利用率は、平均値より高い数値で推移しており、良好な状態と言えるが、今後も施設の適正規模を維持していく必要がある。　　　　　　　　　　◯有収率は、類似団体平均値と比較し7.23%高い数値となっているが、全国平均値との比較では0.66%低い数値であるため、継続的な漏水調査等の実施により、有収率の更なる向上に努めたい。</t>
    <rPh sb="1" eb="3">
      <t>ケイジョウ</t>
    </rPh>
    <rPh sb="3" eb="5">
      <t>シュウシ</t>
    </rPh>
    <rPh sb="5" eb="7">
      <t>ヒリツ</t>
    </rPh>
    <rPh sb="9" eb="11">
      <t>ルイジ</t>
    </rPh>
    <rPh sb="11" eb="13">
      <t>ダンタイ</t>
    </rPh>
    <rPh sb="13" eb="15">
      <t>ヘイキン</t>
    </rPh>
    <rPh sb="15" eb="16">
      <t>チ</t>
    </rPh>
    <rPh sb="17" eb="19">
      <t>ヒカク</t>
    </rPh>
    <rPh sb="26" eb="28">
      <t>ウワマワ</t>
    </rPh>
    <rPh sb="30" eb="32">
      <t>ヒリツ</t>
    </rPh>
    <rPh sb="38" eb="39">
      <t>コ</t>
    </rPh>
    <rPh sb="44" eb="45">
      <t>ヒ</t>
    </rPh>
    <rPh sb="46" eb="47">
      <t>ツヅ</t>
    </rPh>
    <rPh sb="49" eb="52">
      <t>タンネンド</t>
    </rPh>
    <rPh sb="52" eb="54">
      <t>シュウシ</t>
    </rPh>
    <rPh sb="55" eb="57">
      <t>クロジ</t>
    </rPh>
    <rPh sb="58" eb="60">
      <t>カクホ</t>
    </rPh>
    <rPh sb="62" eb="64">
      <t>ケンゼン</t>
    </rPh>
    <rPh sb="64" eb="66">
      <t>ケイエイ</t>
    </rPh>
    <rPh sb="67" eb="69">
      <t>イジ</t>
    </rPh>
    <rPh sb="73" eb="75">
      <t>ヒツヨウ</t>
    </rPh>
    <rPh sb="99" eb="101">
      <t>キギョウ</t>
    </rPh>
    <rPh sb="101" eb="102">
      <t>サイ</t>
    </rPh>
    <rPh sb="102" eb="104">
      <t>ザンダカ</t>
    </rPh>
    <rPh sb="105" eb="107">
      <t>ヘイセイ</t>
    </rPh>
    <rPh sb="109" eb="111">
      <t>ネンド</t>
    </rPh>
    <rPh sb="111" eb="113">
      <t>イコウ</t>
    </rPh>
    <rPh sb="113" eb="114">
      <t>フ</t>
    </rPh>
    <rPh sb="121" eb="122">
      <t>ヨウ</t>
    </rPh>
    <rPh sb="122" eb="124">
      <t>ハイスイ</t>
    </rPh>
    <rPh sb="124" eb="125">
      <t>ジョウ</t>
    </rPh>
    <rPh sb="125" eb="127">
      <t>シセツ</t>
    </rPh>
    <rPh sb="127" eb="129">
      <t>カイシュウ</t>
    </rPh>
    <rPh sb="129" eb="131">
      <t>ジギョウ</t>
    </rPh>
    <rPh sb="132" eb="134">
      <t>カリイレ</t>
    </rPh>
    <rPh sb="135" eb="136">
      <t>オコナ</t>
    </rPh>
    <rPh sb="141" eb="143">
      <t>ヨウイン</t>
    </rPh>
    <rPh sb="147" eb="149">
      <t>キュウスイ</t>
    </rPh>
    <rPh sb="149" eb="151">
      <t>シュウエキ</t>
    </rPh>
    <rPh sb="152" eb="153">
      <t>タイ</t>
    </rPh>
    <rPh sb="155" eb="157">
      <t>トウシ</t>
    </rPh>
    <rPh sb="157" eb="159">
      <t>キボ</t>
    </rPh>
    <rPh sb="160" eb="162">
      <t>テキセツ</t>
    </rPh>
    <rPh sb="166" eb="167">
      <t>イ</t>
    </rPh>
    <rPh sb="193" eb="195">
      <t>リョウキン</t>
    </rPh>
    <rPh sb="195" eb="197">
      <t>カイシュウ</t>
    </rPh>
    <rPh sb="197" eb="198">
      <t>リツ</t>
    </rPh>
    <rPh sb="200" eb="203">
      <t>ゼンネンド</t>
    </rPh>
    <rPh sb="205" eb="207">
      <t>テイカ</t>
    </rPh>
    <rPh sb="220" eb="221">
      <t>コ</t>
    </rPh>
    <rPh sb="222" eb="224">
      <t>スイイ</t>
    </rPh>
    <rPh sb="229" eb="231">
      <t>キュウスイ</t>
    </rPh>
    <rPh sb="232" eb="233">
      <t>カカワ</t>
    </rPh>
    <rPh sb="234" eb="236">
      <t>ヒヨウ</t>
    </rPh>
    <rPh sb="237" eb="239">
      <t>キュウスイ</t>
    </rPh>
    <rPh sb="239" eb="241">
      <t>シュウエキ</t>
    </rPh>
    <rPh sb="242" eb="243">
      <t>マカナ</t>
    </rPh>
    <rPh sb="247" eb="249">
      <t>ジョウキョウ</t>
    </rPh>
    <rPh sb="254" eb="256">
      <t>コンゴ</t>
    </rPh>
    <rPh sb="256" eb="258">
      <t>キュウスイ</t>
    </rPh>
    <rPh sb="258" eb="260">
      <t>ジンコウ</t>
    </rPh>
    <rPh sb="260" eb="262">
      <t>ゲンショウ</t>
    </rPh>
    <rPh sb="263" eb="265">
      <t>ヨソウ</t>
    </rPh>
    <rPh sb="273" eb="275">
      <t>ミシュウ</t>
    </rPh>
    <rPh sb="275" eb="276">
      <t>ガク</t>
    </rPh>
    <rPh sb="277" eb="279">
      <t>シュクショウ</t>
    </rPh>
    <rPh sb="280" eb="281">
      <t>ツト</t>
    </rPh>
    <rPh sb="283" eb="285">
      <t>シュウエキ</t>
    </rPh>
    <rPh sb="286" eb="288">
      <t>カクホ</t>
    </rPh>
    <rPh sb="289" eb="291">
      <t>イジ</t>
    </rPh>
    <rPh sb="293" eb="295">
      <t>ヒツヨウ</t>
    </rPh>
    <rPh sb="311" eb="313">
      <t>キュウスイ</t>
    </rPh>
    <rPh sb="313" eb="315">
      <t>ゲンカ</t>
    </rPh>
    <rPh sb="317" eb="320">
      <t>ヘイキンチ</t>
    </rPh>
    <rPh sb="321" eb="323">
      <t>ヒカク</t>
    </rPh>
    <rPh sb="324" eb="325">
      <t>タカ</t>
    </rPh>
    <rPh sb="326" eb="328">
      <t>スイジュン</t>
    </rPh>
    <rPh sb="334" eb="336">
      <t>イジ</t>
    </rPh>
    <rPh sb="336" eb="338">
      <t>カンリ</t>
    </rPh>
    <rPh sb="338" eb="339">
      <t>ヒ</t>
    </rPh>
    <rPh sb="340" eb="342">
      <t>サクゲン</t>
    </rPh>
    <rPh sb="343" eb="345">
      <t>トウシ</t>
    </rPh>
    <rPh sb="346" eb="348">
      <t>コウリツ</t>
    </rPh>
    <rPh sb="348" eb="349">
      <t>カ</t>
    </rPh>
    <rPh sb="351" eb="353">
      <t>ケイエイ</t>
    </rPh>
    <rPh sb="353" eb="355">
      <t>カイゼン</t>
    </rPh>
    <rPh sb="356" eb="358">
      <t>ヒツヨウ</t>
    </rPh>
    <rPh sb="379" eb="381">
      <t>シセツ</t>
    </rPh>
    <rPh sb="381" eb="383">
      <t>リヨウ</t>
    </rPh>
    <rPh sb="383" eb="384">
      <t>リツ</t>
    </rPh>
    <rPh sb="386" eb="388">
      <t>ヘイキン</t>
    </rPh>
    <rPh sb="388" eb="389">
      <t>チ</t>
    </rPh>
    <rPh sb="391" eb="392">
      <t>タカ</t>
    </rPh>
    <rPh sb="393" eb="395">
      <t>スウチ</t>
    </rPh>
    <rPh sb="396" eb="398">
      <t>スイイ</t>
    </rPh>
    <rPh sb="403" eb="405">
      <t>リョウコウ</t>
    </rPh>
    <rPh sb="406" eb="408">
      <t>ジョウタイ</t>
    </rPh>
    <rPh sb="409" eb="410">
      <t>イ</t>
    </rPh>
    <rPh sb="414" eb="416">
      <t>コンゴ</t>
    </rPh>
    <rPh sb="417" eb="419">
      <t>シセツ</t>
    </rPh>
    <rPh sb="420" eb="422">
      <t>テキセイ</t>
    </rPh>
    <rPh sb="422" eb="424">
      <t>キボ</t>
    </rPh>
    <rPh sb="425" eb="427">
      <t>イジ</t>
    </rPh>
    <rPh sb="431" eb="433">
      <t>ヒツヨウ</t>
    </rPh>
    <rPh sb="448" eb="450">
      <t>ユウシュウ</t>
    </rPh>
    <rPh sb="450" eb="451">
      <t>リツ</t>
    </rPh>
    <rPh sb="453" eb="455">
      <t>ルイジ</t>
    </rPh>
    <rPh sb="455" eb="457">
      <t>ダンタイ</t>
    </rPh>
    <rPh sb="457" eb="459">
      <t>ヘイキン</t>
    </rPh>
    <rPh sb="459" eb="460">
      <t>チ</t>
    </rPh>
    <rPh sb="461" eb="463">
      <t>ヒカク</t>
    </rPh>
    <rPh sb="469" eb="470">
      <t>タカ</t>
    </rPh>
    <rPh sb="471" eb="473">
      <t>スウチ</t>
    </rPh>
    <rPh sb="481" eb="483">
      <t>ゼンコク</t>
    </rPh>
    <rPh sb="483" eb="485">
      <t>ヘイキン</t>
    </rPh>
    <rPh sb="485" eb="486">
      <t>チ</t>
    </rPh>
    <rPh sb="488" eb="490">
      <t>ヒカク</t>
    </rPh>
    <rPh sb="497" eb="498">
      <t>ヒク</t>
    </rPh>
    <rPh sb="499" eb="501">
      <t>スウチ</t>
    </rPh>
    <rPh sb="507" eb="509">
      <t>ケイゾク</t>
    </rPh>
    <rPh sb="509" eb="510">
      <t>テキ</t>
    </rPh>
    <rPh sb="511" eb="513">
      <t>ロウスイ</t>
    </rPh>
    <rPh sb="513" eb="515">
      <t>チョウサ</t>
    </rPh>
    <rPh sb="515" eb="516">
      <t>トウ</t>
    </rPh>
    <rPh sb="517" eb="519">
      <t>ジッシ</t>
    </rPh>
    <rPh sb="523" eb="525">
      <t>ユウシュウ</t>
    </rPh>
    <rPh sb="525" eb="526">
      <t>リツ</t>
    </rPh>
    <rPh sb="527" eb="528">
      <t>サラ</t>
    </rPh>
    <rPh sb="530" eb="532">
      <t>コウジョウ</t>
    </rPh>
    <rPh sb="533" eb="534">
      <t>ツト</t>
    </rPh>
    <phoneticPr fontId="4"/>
  </si>
  <si>
    <t>◯有形固定資産減価償却率は、全国平均値と比較し5.97%、類似団体平均値と比較し5.9%低い数値となっている。引き続き、将来的な施設更新の必要性を考慮し、計画的な改修事業を進める必要がある。◯管路経年化率は、全国平均値と比較し2.37%低い数値となっているが、類似団体との比較では0.13%高い数値となっている。今後、更新時期を迎える管路が増加することが想定されるため、計画的かつ効率的な更新事業を進めていく必要がある。　　　　　　　◯管路更新率については、全国平均値、類似団体平均値と比較し、共に高い数値となっている。引き続き、更新にかかる財源の確保や経営状況を勘案し事業を進めていく必要がある。</t>
    <rPh sb="1" eb="3">
      <t>ユウケイ</t>
    </rPh>
    <rPh sb="3" eb="5">
      <t>コテイ</t>
    </rPh>
    <rPh sb="5" eb="7">
      <t>シサン</t>
    </rPh>
    <rPh sb="7" eb="9">
      <t>ゲンカ</t>
    </rPh>
    <rPh sb="9" eb="11">
      <t>ショウキャク</t>
    </rPh>
    <rPh sb="11" eb="12">
      <t>リツ</t>
    </rPh>
    <rPh sb="14" eb="16">
      <t>ゼンコク</t>
    </rPh>
    <rPh sb="16" eb="18">
      <t>ヘイキン</t>
    </rPh>
    <rPh sb="18" eb="19">
      <t>チ</t>
    </rPh>
    <rPh sb="20" eb="22">
      <t>ヒカク</t>
    </rPh>
    <rPh sb="29" eb="31">
      <t>ルイジ</t>
    </rPh>
    <rPh sb="31" eb="33">
      <t>ダンタイ</t>
    </rPh>
    <rPh sb="33" eb="35">
      <t>ヘイキン</t>
    </rPh>
    <rPh sb="35" eb="36">
      <t>チ</t>
    </rPh>
    <rPh sb="37" eb="39">
      <t>ヒカク</t>
    </rPh>
    <rPh sb="44" eb="45">
      <t>ヒク</t>
    </rPh>
    <rPh sb="46" eb="48">
      <t>スウチ</t>
    </rPh>
    <rPh sb="55" eb="56">
      <t>ヒ</t>
    </rPh>
    <rPh sb="57" eb="58">
      <t>ツヅ</t>
    </rPh>
    <rPh sb="60" eb="62">
      <t>ショウライ</t>
    </rPh>
    <rPh sb="62" eb="63">
      <t>テキ</t>
    </rPh>
    <rPh sb="64" eb="66">
      <t>シセツ</t>
    </rPh>
    <rPh sb="66" eb="68">
      <t>コウシン</t>
    </rPh>
    <rPh sb="69" eb="71">
      <t>ヒツヨウ</t>
    </rPh>
    <rPh sb="71" eb="72">
      <t>セイ</t>
    </rPh>
    <rPh sb="73" eb="75">
      <t>コウリョ</t>
    </rPh>
    <rPh sb="77" eb="80">
      <t>ケイカクテキ</t>
    </rPh>
    <rPh sb="81" eb="83">
      <t>カイシュウ</t>
    </rPh>
    <rPh sb="83" eb="85">
      <t>ジギョウ</t>
    </rPh>
    <rPh sb="86" eb="87">
      <t>スス</t>
    </rPh>
    <rPh sb="89" eb="91">
      <t>ヒツヨウ</t>
    </rPh>
    <rPh sb="96" eb="98">
      <t>カンロ</t>
    </rPh>
    <rPh sb="98" eb="101">
      <t>ケイネンカ</t>
    </rPh>
    <rPh sb="101" eb="102">
      <t>リツ</t>
    </rPh>
    <rPh sb="104" eb="106">
      <t>ゼンコク</t>
    </rPh>
    <rPh sb="106" eb="108">
      <t>ヘイキン</t>
    </rPh>
    <rPh sb="108" eb="109">
      <t>チ</t>
    </rPh>
    <rPh sb="110" eb="112">
      <t>ヒカク</t>
    </rPh>
    <rPh sb="118" eb="119">
      <t>ヒク</t>
    </rPh>
    <rPh sb="120" eb="122">
      <t>スウチ</t>
    </rPh>
    <rPh sb="130" eb="132">
      <t>ルイジ</t>
    </rPh>
    <rPh sb="132" eb="134">
      <t>ダンタイ</t>
    </rPh>
    <rPh sb="136" eb="138">
      <t>ヒカク</t>
    </rPh>
    <rPh sb="145" eb="146">
      <t>タカ</t>
    </rPh>
    <rPh sb="147" eb="149">
      <t>スウチ</t>
    </rPh>
    <rPh sb="156" eb="158">
      <t>コンゴ</t>
    </rPh>
    <rPh sb="159" eb="161">
      <t>コウシン</t>
    </rPh>
    <rPh sb="161" eb="163">
      <t>ジキ</t>
    </rPh>
    <rPh sb="164" eb="165">
      <t>ムカ</t>
    </rPh>
    <rPh sb="167" eb="169">
      <t>カンロ</t>
    </rPh>
    <rPh sb="170" eb="172">
      <t>ゾウカ</t>
    </rPh>
    <rPh sb="177" eb="179">
      <t>ソウテイ</t>
    </rPh>
    <rPh sb="185" eb="187">
      <t>ケイカク</t>
    </rPh>
    <rPh sb="187" eb="188">
      <t>テキ</t>
    </rPh>
    <rPh sb="190" eb="192">
      <t>コウリツ</t>
    </rPh>
    <rPh sb="192" eb="193">
      <t>テキ</t>
    </rPh>
    <rPh sb="194" eb="196">
      <t>コウシン</t>
    </rPh>
    <rPh sb="196" eb="198">
      <t>ジギョウ</t>
    </rPh>
    <rPh sb="199" eb="200">
      <t>スス</t>
    </rPh>
    <rPh sb="204" eb="206">
      <t>ヒツヨウ</t>
    </rPh>
    <rPh sb="218" eb="220">
      <t>カンロ</t>
    </rPh>
    <rPh sb="220" eb="222">
      <t>コウシン</t>
    </rPh>
    <rPh sb="222" eb="223">
      <t>リツ</t>
    </rPh>
    <rPh sb="229" eb="231">
      <t>ゼンコク</t>
    </rPh>
    <rPh sb="231" eb="233">
      <t>ヘイキン</t>
    </rPh>
    <rPh sb="233" eb="234">
      <t>チ</t>
    </rPh>
    <rPh sb="235" eb="237">
      <t>ルイジ</t>
    </rPh>
    <rPh sb="237" eb="239">
      <t>ダンタイ</t>
    </rPh>
    <rPh sb="239" eb="241">
      <t>ヘイキン</t>
    </rPh>
    <rPh sb="241" eb="242">
      <t>チ</t>
    </rPh>
    <rPh sb="243" eb="245">
      <t>ヒカク</t>
    </rPh>
    <rPh sb="247" eb="248">
      <t>トモ</t>
    </rPh>
    <rPh sb="249" eb="250">
      <t>タカ</t>
    </rPh>
    <rPh sb="251" eb="253">
      <t>スウチ</t>
    </rPh>
    <rPh sb="260" eb="261">
      <t>ヒ</t>
    </rPh>
    <rPh sb="262" eb="263">
      <t>ツヅ</t>
    </rPh>
    <rPh sb="265" eb="267">
      <t>コウシン</t>
    </rPh>
    <rPh sb="271" eb="273">
      <t>ザイゲン</t>
    </rPh>
    <rPh sb="274" eb="276">
      <t>カクホ</t>
    </rPh>
    <rPh sb="277" eb="279">
      <t>ケイエイ</t>
    </rPh>
    <rPh sb="279" eb="281">
      <t>ジョウキョウ</t>
    </rPh>
    <rPh sb="282" eb="284">
      <t>カンアン</t>
    </rPh>
    <rPh sb="285" eb="287">
      <t>ジギョウ</t>
    </rPh>
    <rPh sb="288" eb="289">
      <t>スス</t>
    </rPh>
    <rPh sb="293" eb="2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</si>
</sst>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1.25</c:v>
                </c:pt>
                <c:pt idx="1">
                  <c:v>0.61</c:v>
                </c:pt>
                <c:pt idx="2">
                  <c:v>1.1599999999999999</c:v>
                </c:pt>
                <c:pt idx="3">
                  <c:v>0.13</c:v>
                </c:pt>
                <c:pt idx="4">
                  <c:v>0.91</c:v>
                </c:pt>
              </c:numCache>
            </c:numRef>
          </c:val>
          <c:extLst xmlns:c16r2="http://schemas.microsoft.com/office/drawing/2015/06/chart">
            <c:ext xmlns:c16="http://schemas.microsoft.com/office/drawing/2014/chart" uri="{C3380CC4-5D6E-409C-BE32-E72D297353CC}">
              <c16:uniqueId val="{00000000-3E8D-4652-9F20-F664D4CB1C5B}"/>
            </c:ext>
          </c:extLst>
        </c:ser>
        <c:dLbls>
          <c:showLegendKey val="0"/>
          <c:showVal val="0"/>
          <c:showCatName val="0"/>
          <c:showSerName val="0"/>
          <c:showPercent val="0"/>
          <c:showBubbleSize val="0"/>
        </c:dLbls>
        <c:gapWidth val="150"/>
        <c:axId val="192699688"/>
        <c:axId val="19270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3E8D-4652-9F20-F664D4CB1C5B}"/>
            </c:ext>
          </c:extLst>
        </c:ser>
        <c:dLbls>
          <c:showLegendKey val="0"/>
          <c:showVal val="0"/>
          <c:showCatName val="0"/>
          <c:showSerName val="0"/>
          <c:showPercent val="0"/>
          <c:showBubbleSize val="0"/>
        </c:dLbls>
        <c:marker val="1"/>
        <c:smooth val="0"/>
        <c:axId val="192699688"/>
        <c:axId val="192700072"/>
      </c:lineChart>
      <c:dateAx>
        <c:axId val="192699688"/>
        <c:scaling>
          <c:orientation val="minMax"/>
        </c:scaling>
        <c:delete val="1"/>
        <c:axPos val="b"/>
        <c:numFmt formatCode="ge" sourceLinked="1"/>
        <c:majorTickMark val="none"/>
        <c:minorTickMark val="none"/>
        <c:tickLblPos val="none"/>
        <c:crossAx val="192700072"/>
        <c:crosses val="autoZero"/>
        <c:auto val="1"/>
        <c:lblOffset val="100"/>
        <c:baseTimeUnit val="years"/>
      </c:dateAx>
      <c:valAx>
        <c:axId val="19270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69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71.42</c:v>
                </c:pt>
                <c:pt idx="1">
                  <c:v>70.849999999999994</c:v>
                </c:pt>
                <c:pt idx="2">
                  <c:v>70.67</c:v>
                </c:pt>
                <c:pt idx="3">
                  <c:v>70.06</c:v>
                </c:pt>
                <c:pt idx="4">
                  <c:v>70.78</c:v>
                </c:pt>
              </c:numCache>
            </c:numRef>
          </c:val>
          <c:extLst xmlns:c16r2="http://schemas.microsoft.com/office/drawing/2015/06/chart">
            <c:ext xmlns:c16="http://schemas.microsoft.com/office/drawing/2014/chart" uri="{C3380CC4-5D6E-409C-BE32-E72D297353CC}">
              <c16:uniqueId val="{00000000-A84C-4AB9-A28D-2339BB5FD14D}"/>
            </c:ext>
          </c:extLst>
        </c:ser>
        <c:dLbls>
          <c:showLegendKey val="0"/>
          <c:showVal val="0"/>
          <c:showCatName val="0"/>
          <c:showSerName val="0"/>
          <c:showPercent val="0"/>
          <c:showBubbleSize val="0"/>
        </c:dLbls>
        <c:gapWidth val="150"/>
        <c:axId val="258871960"/>
        <c:axId val="25887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A84C-4AB9-A28D-2339BB5FD14D}"/>
            </c:ext>
          </c:extLst>
        </c:ser>
        <c:dLbls>
          <c:showLegendKey val="0"/>
          <c:showVal val="0"/>
          <c:showCatName val="0"/>
          <c:showSerName val="0"/>
          <c:showPercent val="0"/>
          <c:showBubbleSize val="0"/>
        </c:dLbls>
        <c:marker val="1"/>
        <c:smooth val="0"/>
        <c:axId val="258871960"/>
        <c:axId val="258872352"/>
      </c:lineChart>
      <c:dateAx>
        <c:axId val="258871960"/>
        <c:scaling>
          <c:orientation val="minMax"/>
        </c:scaling>
        <c:delete val="1"/>
        <c:axPos val="b"/>
        <c:numFmt formatCode="ge" sourceLinked="1"/>
        <c:majorTickMark val="none"/>
        <c:minorTickMark val="none"/>
        <c:tickLblPos val="none"/>
        <c:crossAx val="258872352"/>
        <c:crosses val="autoZero"/>
        <c:auto val="1"/>
        <c:lblOffset val="100"/>
        <c:baseTimeUnit val="years"/>
      </c:dateAx>
      <c:valAx>
        <c:axId val="2588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7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88.83</c:v>
                </c:pt>
                <c:pt idx="1">
                  <c:v>88.88</c:v>
                </c:pt>
                <c:pt idx="2">
                  <c:v>88.9</c:v>
                </c:pt>
                <c:pt idx="3">
                  <c:v>90.07</c:v>
                </c:pt>
                <c:pt idx="4">
                  <c:v>89.27</c:v>
                </c:pt>
              </c:numCache>
            </c:numRef>
          </c:val>
          <c:extLst xmlns:c16r2="http://schemas.microsoft.com/office/drawing/2015/06/chart">
            <c:ext xmlns:c16="http://schemas.microsoft.com/office/drawing/2014/chart" uri="{C3380CC4-5D6E-409C-BE32-E72D297353CC}">
              <c16:uniqueId val="{00000000-3648-4CF6-9367-3EEC0E360026}"/>
            </c:ext>
          </c:extLst>
        </c:ser>
        <c:dLbls>
          <c:showLegendKey val="0"/>
          <c:showVal val="0"/>
          <c:showCatName val="0"/>
          <c:showSerName val="0"/>
          <c:showPercent val="0"/>
          <c:showBubbleSize val="0"/>
        </c:dLbls>
        <c:gapWidth val="150"/>
        <c:axId val="258873528"/>
        <c:axId val="25887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3648-4CF6-9367-3EEC0E360026}"/>
            </c:ext>
          </c:extLst>
        </c:ser>
        <c:dLbls>
          <c:showLegendKey val="0"/>
          <c:showVal val="0"/>
          <c:showCatName val="0"/>
          <c:showSerName val="0"/>
          <c:showPercent val="0"/>
          <c:showBubbleSize val="0"/>
        </c:dLbls>
        <c:marker val="1"/>
        <c:smooth val="0"/>
        <c:axId val="258873528"/>
        <c:axId val="258873920"/>
      </c:lineChart>
      <c:dateAx>
        <c:axId val="258873528"/>
        <c:scaling>
          <c:orientation val="minMax"/>
        </c:scaling>
        <c:delete val="1"/>
        <c:axPos val="b"/>
        <c:numFmt formatCode="ge" sourceLinked="1"/>
        <c:majorTickMark val="none"/>
        <c:minorTickMark val="none"/>
        <c:tickLblPos val="none"/>
        <c:crossAx val="258873920"/>
        <c:crosses val="autoZero"/>
        <c:auto val="1"/>
        <c:lblOffset val="100"/>
        <c:baseTimeUnit val="years"/>
      </c:dateAx>
      <c:valAx>
        <c:axId val="2588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7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120.63</c:v>
                </c:pt>
                <c:pt idx="1">
                  <c:v>139.66</c:v>
                </c:pt>
                <c:pt idx="2">
                  <c:v>120.81</c:v>
                </c:pt>
                <c:pt idx="3">
                  <c:v>128.33000000000001</c:v>
                </c:pt>
                <c:pt idx="4">
                  <c:v>121.99</c:v>
                </c:pt>
              </c:numCache>
            </c:numRef>
          </c:val>
          <c:extLst xmlns:c16r2="http://schemas.microsoft.com/office/drawing/2015/06/chart">
            <c:ext xmlns:c16="http://schemas.microsoft.com/office/drawing/2014/chart" uri="{C3380CC4-5D6E-409C-BE32-E72D297353CC}">
              <c16:uniqueId val="{00000000-224C-4795-A0BC-DE3716B2026D}"/>
            </c:ext>
          </c:extLst>
        </c:ser>
        <c:dLbls>
          <c:showLegendKey val="0"/>
          <c:showVal val="0"/>
          <c:showCatName val="0"/>
          <c:showSerName val="0"/>
          <c:showPercent val="0"/>
          <c:showBubbleSize val="0"/>
        </c:dLbls>
        <c:gapWidth val="150"/>
        <c:axId val="258342808"/>
        <c:axId val="25834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224C-4795-A0BC-DE3716B2026D}"/>
            </c:ext>
          </c:extLst>
        </c:ser>
        <c:dLbls>
          <c:showLegendKey val="0"/>
          <c:showVal val="0"/>
          <c:showCatName val="0"/>
          <c:showSerName val="0"/>
          <c:showPercent val="0"/>
          <c:showBubbleSize val="0"/>
        </c:dLbls>
        <c:marker val="1"/>
        <c:smooth val="0"/>
        <c:axId val="258342808"/>
        <c:axId val="258343192"/>
      </c:lineChart>
      <c:dateAx>
        <c:axId val="258342808"/>
        <c:scaling>
          <c:orientation val="minMax"/>
        </c:scaling>
        <c:delete val="1"/>
        <c:axPos val="b"/>
        <c:numFmt formatCode="ge" sourceLinked="1"/>
        <c:majorTickMark val="none"/>
        <c:minorTickMark val="none"/>
        <c:tickLblPos val="none"/>
        <c:crossAx val="258343192"/>
        <c:crosses val="autoZero"/>
        <c:auto val="1"/>
        <c:lblOffset val="100"/>
        <c:baseTimeUnit val="years"/>
      </c:dateAx>
      <c:valAx>
        <c:axId val="258343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834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40.06</c:v>
                </c:pt>
                <c:pt idx="1">
                  <c:v>47.05</c:v>
                </c:pt>
                <c:pt idx="2">
                  <c:v>42.61</c:v>
                </c:pt>
                <c:pt idx="3">
                  <c:v>40.450000000000003</c:v>
                </c:pt>
                <c:pt idx="4">
                  <c:v>42.15</c:v>
                </c:pt>
              </c:numCache>
            </c:numRef>
          </c:val>
          <c:extLst xmlns:c16r2="http://schemas.microsoft.com/office/drawing/2015/06/chart">
            <c:ext xmlns:c16="http://schemas.microsoft.com/office/drawing/2014/chart" uri="{C3380CC4-5D6E-409C-BE32-E72D297353CC}">
              <c16:uniqueId val="{00000000-4522-426A-A3B5-6517124FB416}"/>
            </c:ext>
          </c:extLst>
        </c:ser>
        <c:dLbls>
          <c:showLegendKey val="0"/>
          <c:showVal val="0"/>
          <c:showCatName val="0"/>
          <c:showSerName val="0"/>
          <c:showPercent val="0"/>
          <c:showBubbleSize val="0"/>
        </c:dLbls>
        <c:gapWidth val="150"/>
        <c:axId val="258331520"/>
        <c:axId val="25837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4522-426A-A3B5-6517124FB416}"/>
            </c:ext>
          </c:extLst>
        </c:ser>
        <c:dLbls>
          <c:showLegendKey val="0"/>
          <c:showVal val="0"/>
          <c:showCatName val="0"/>
          <c:showSerName val="0"/>
          <c:showPercent val="0"/>
          <c:showBubbleSize val="0"/>
        </c:dLbls>
        <c:marker val="1"/>
        <c:smooth val="0"/>
        <c:axId val="258331520"/>
        <c:axId val="258373760"/>
      </c:lineChart>
      <c:dateAx>
        <c:axId val="258331520"/>
        <c:scaling>
          <c:orientation val="minMax"/>
        </c:scaling>
        <c:delete val="1"/>
        <c:axPos val="b"/>
        <c:numFmt formatCode="ge" sourceLinked="1"/>
        <c:majorTickMark val="none"/>
        <c:minorTickMark val="none"/>
        <c:tickLblPos val="none"/>
        <c:crossAx val="258373760"/>
        <c:crosses val="autoZero"/>
        <c:auto val="1"/>
        <c:lblOffset val="100"/>
        <c:baseTimeUnit val="years"/>
      </c:dateAx>
      <c:valAx>
        <c:axId val="2583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0.93</c:v>
                </c:pt>
                <c:pt idx="1">
                  <c:v>0.63</c:v>
                </c:pt>
                <c:pt idx="2">
                  <c:v>9.5399999999999991</c:v>
                </c:pt>
                <c:pt idx="3">
                  <c:v>13.32</c:v>
                </c:pt>
                <c:pt idx="4">
                  <c:v>13.52</c:v>
                </c:pt>
              </c:numCache>
            </c:numRef>
          </c:val>
          <c:extLst xmlns:c16r2="http://schemas.microsoft.com/office/drawing/2015/06/chart">
            <c:ext xmlns:c16="http://schemas.microsoft.com/office/drawing/2014/chart" uri="{C3380CC4-5D6E-409C-BE32-E72D297353CC}">
              <c16:uniqueId val="{00000000-1108-40AA-B7C7-9ED64D122F9B}"/>
            </c:ext>
          </c:extLst>
        </c:ser>
        <c:dLbls>
          <c:showLegendKey val="0"/>
          <c:showVal val="0"/>
          <c:showCatName val="0"/>
          <c:showSerName val="0"/>
          <c:showPercent val="0"/>
          <c:showBubbleSize val="0"/>
        </c:dLbls>
        <c:gapWidth val="150"/>
        <c:axId val="258372160"/>
        <c:axId val="25846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1108-40AA-B7C7-9ED64D122F9B}"/>
            </c:ext>
          </c:extLst>
        </c:ser>
        <c:dLbls>
          <c:showLegendKey val="0"/>
          <c:showVal val="0"/>
          <c:showCatName val="0"/>
          <c:showSerName val="0"/>
          <c:showPercent val="0"/>
          <c:showBubbleSize val="0"/>
        </c:dLbls>
        <c:marker val="1"/>
        <c:smooth val="0"/>
        <c:axId val="258372160"/>
        <c:axId val="258469928"/>
      </c:lineChart>
      <c:dateAx>
        <c:axId val="258372160"/>
        <c:scaling>
          <c:orientation val="minMax"/>
        </c:scaling>
        <c:delete val="1"/>
        <c:axPos val="b"/>
        <c:numFmt formatCode="ge" sourceLinked="1"/>
        <c:majorTickMark val="none"/>
        <c:minorTickMark val="none"/>
        <c:tickLblPos val="none"/>
        <c:crossAx val="258469928"/>
        <c:crosses val="autoZero"/>
        <c:auto val="1"/>
        <c:lblOffset val="100"/>
        <c:baseTimeUnit val="years"/>
      </c:dateAx>
      <c:valAx>
        <c:axId val="25846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27-434A-BADD-C36B289328A1}"/>
            </c:ext>
          </c:extLst>
        </c:ser>
        <c:dLbls>
          <c:showLegendKey val="0"/>
          <c:showVal val="0"/>
          <c:showCatName val="0"/>
          <c:showSerName val="0"/>
          <c:showPercent val="0"/>
          <c:showBubbleSize val="0"/>
        </c:dLbls>
        <c:gapWidth val="150"/>
        <c:axId val="258471104"/>
        <c:axId val="25847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E427-434A-BADD-C36B289328A1}"/>
            </c:ext>
          </c:extLst>
        </c:ser>
        <c:dLbls>
          <c:showLegendKey val="0"/>
          <c:showVal val="0"/>
          <c:showCatName val="0"/>
          <c:showSerName val="0"/>
          <c:showPercent val="0"/>
          <c:showBubbleSize val="0"/>
        </c:dLbls>
        <c:marker val="1"/>
        <c:smooth val="0"/>
        <c:axId val="258471104"/>
        <c:axId val="258471496"/>
      </c:lineChart>
      <c:dateAx>
        <c:axId val="258471104"/>
        <c:scaling>
          <c:orientation val="minMax"/>
        </c:scaling>
        <c:delete val="1"/>
        <c:axPos val="b"/>
        <c:numFmt formatCode="ge" sourceLinked="1"/>
        <c:majorTickMark val="none"/>
        <c:minorTickMark val="none"/>
        <c:tickLblPos val="none"/>
        <c:crossAx val="258471496"/>
        <c:crosses val="autoZero"/>
        <c:auto val="1"/>
        <c:lblOffset val="100"/>
        <c:baseTimeUnit val="years"/>
      </c:dateAx>
      <c:valAx>
        <c:axId val="258471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84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154567.26</c:v>
                </c:pt>
                <c:pt idx="1">
                  <c:v>9031.94</c:v>
                </c:pt>
                <c:pt idx="2">
                  <c:v>958.31</c:v>
                </c:pt>
                <c:pt idx="3">
                  <c:v>962.8</c:v>
                </c:pt>
                <c:pt idx="4">
                  <c:v>864.26</c:v>
                </c:pt>
              </c:numCache>
            </c:numRef>
          </c:val>
          <c:extLst xmlns:c16r2="http://schemas.microsoft.com/office/drawing/2015/06/chart">
            <c:ext xmlns:c16="http://schemas.microsoft.com/office/drawing/2014/chart" uri="{C3380CC4-5D6E-409C-BE32-E72D297353CC}">
              <c16:uniqueId val="{00000000-8D0C-422C-AC24-DC02EDC73AFA}"/>
            </c:ext>
          </c:extLst>
        </c:ser>
        <c:dLbls>
          <c:showLegendKey val="0"/>
          <c:showVal val="0"/>
          <c:showCatName val="0"/>
          <c:showSerName val="0"/>
          <c:showPercent val="0"/>
          <c:showBubbleSize val="0"/>
        </c:dLbls>
        <c:gapWidth val="150"/>
        <c:axId val="258472672"/>
        <c:axId val="25847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8D0C-422C-AC24-DC02EDC73AFA}"/>
            </c:ext>
          </c:extLst>
        </c:ser>
        <c:dLbls>
          <c:showLegendKey val="0"/>
          <c:showVal val="0"/>
          <c:showCatName val="0"/>
          <c:showSerName val="0"/>
          <c:showPercent val="0"/>
          <c:showBubbleSize val="0"/>
        </c:dLbls>
        <c:marker val="1"/>
        <c:smooth val="0"/>
        <c:axId val="258472672"/>
        <c:axId val="258473064"/>
      </c:lineChart>
      <c:dateAx>
        <c:axId val="258472672"/>
        <c:scaling>
          <c:orientation val="minMax"/>
        </c:scaling>
        <c:delete val="1"/>
        <c:axPos val="b"/>
        <c:numFmt formatCode="ge" sourceLinked="1"/>
        <c:majorTickMark val="none"/>
        <c:minorTickMark val="none"/>
        <c:tickLblPos val="none"/>
        <c:crossAx val="258473064"/>
        <c:crosses val="autoZero"/>
        <c:auto val="1"/>
        <c:lblOffset val="100"/>
        <c:baseTimeUnit val="years"/>
      </c:dateAx>
      <c:valAx>
        <c:axId val="258473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84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255.72</c:v>
                </c:pt>
                <c:pt idx="1">
                  <c:v>258.51</c:v>
                </c:pt>
                <c:pt idx="2">
                  <c:v>265.99</c:v>
                </c:pt>
                <c:pt idx="3">
                  <c:v>305.73</c:v>
                </c:pt>
                <c:pt idx="4">
                  <c:v>299.51</c:v>
                </c:pt>
              </c:numCache>
            </c:numRef>
          </c:val>
          <c:extLst xmlns:c16r2="http://schemas.microsoft.com/office/drawing/2015/06/chart">
            <c:ext xmlns:c16="http://schemas.microsoft.com/office/drawing/2014/chart" uri="{C3380CC4-5D6E-409C-BE32-E72D297353CC}">
              <c16:uniqueId val="{00000000-E7E9-4471-B566-17F2AEED0047}"/>
            </c:ext>
          </c:extLst>
        </c:ser>
        <c:dLbls>
          <c:showLegendKey val="0"/>
          <c:showVal val="0"/>
          <c:showCatName val="0"/>
          <c:showSerName val="0"/>
          <c:showPercent val="0"/>
          <c:showBubbleSize val="0"/>
        </c:dLbls>
        <c:gapWidth val="150"/>
        <c:axId val="258474240"/>
        <c:axId val="25847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E7E9-4471-B566-17F2AEED0047}"/>
            </c:ext>
          </c:extLst>
        </c:ser>
        <c:dLbls>
          <c:showLegendKey val="0"/>
          <c:showVal val="0"/>
          <c:showCatName val="0"/>
          <c:showSerName val="0"/>
          <c:showPercent val="0"/>
          <c:showBubbleSize val="0"/>
        </c:dLbls>
        <c:marker val="1"/>
        <c:smooth val="0"/>
        <c:axId val="258474240"/>
        <c:axId val="258474632"/>
      </c:lineChart>
      <c:dateAx>
        <c:axId val="258474240"/>
        <c:scaling>
          <c:orientation val="minMax"/>
        </c:scaling>
        <c:delete val="1"/>
        <c:axPos val="b"/>
        <c:numFmt formatCode="ge" sourceLinked="1"/>
        <c:majorTickMark val="none"/>
        <c:minorTickMark val="none"/>
        <c:tickLblPos val="none"/>
        <c:crossAx val="258474632"/>
        <c:crosses val="autoZero"/>
        <c:auto val="1"/>
        <c:lblOffset val="100"/>
        <c:baseTimeUnit val="years"/>
      </c:dateAx>
      <c:valAx>
        <c:axId val="258474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84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109.49</c:v>
                </c:pt>
                <c:pt idx="1">
                  <c:v>142.79</c:v>
                </c:pt>
                <c:pt idx="2">
                  <c:v>111.47</c:v>
                </c:pt>
                <c:pt idx="3">
                  <c:v>118.6</c:v>
                </c:pt>
                <c:pt idx="4">
                  <c:v>111.99</c:v>
                </c:pt>
              </c:numCache>
            </c:numRef>
          </c:val>
          <c:extLst xmlns:c16r2="http://schemas.microsoft.com/office/drawing/2015/06/chart">
            <c:ext xmlns:c16="http://schemas.microsoft.com/office/drawing/2014/chart" uri="{C3380CC4-5D6E-409C-BE32-E72D297353CC}">
              <c16:uniqueId val="{00000000-D950-4501-8EA7-4C19A818FA7C}"/>
            </c:ext>
          </c:extLst>
        </c:ser>
        <c:dLbls>
          <c:showLegendKey val="0"/>
          <c:showVal val="0"/>
          <c:showCatName val="0"/>
          <c:showSerName val="0"/>
          <c:showPercent val="0"/>
          <c:showBubbleSize val="0"/>
        </c:dLbls>
        <c:gapWidth val="150"/>
        <c:axId val="258475808"/>
        <c:axId val="25847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D950-4501-8EA7-4C19A818FA7C}"/>
            </c:ext>
          </c:extLst>
        </c:ser>
        <c:dLbls>
          <c:showLegendKey val="0"/>
          <c:showVal val="0"/>
          <c:showCatName val="0"/>
          <c:showSerName val="0"/>
          <c:showPercent val="0"/>
          <c:showBubbleSize val="0"/>
        </c:dLbls>
        <c:marker val="1"/>
        <c:smooth val="0"/>
        <c:axId val="258475808"/>
        <c:axId val="258476200"/>
      </c:lineChart>
      <c:dateAx>
        <c:axId val="258475808"/>
        <c:scaling>
          <c:orientation val="minMax"/>
        </c:scaling>
        <c:delete val="1"/>
        <c:axPos val="b"/>
        <c:numFmt formatCode="ge" sourceLinked="1"/>
        <c:majorTickMark val="none"/>
        <c:minorTickMark val="none"/>
        <c:tickLblPos val="none"/>
        <c:crossAx val="258476200"/>
        <c:crosses val="autoZero"/>
        <c:auto val="1"/>
        <c:lblOffset val="100"/>
        <c:baseTimeUnit val="years"/>
      </c:dateAx>
      <c:valAx>
        <c:axId val="25847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212.65</c:v>
                </c:pt>
                <c:pt idx="1">
                  <c:v>163.57</c:v>
                </c:pt>
                <c:pt idx="2">
                  <c:v>205.81</c:v>
                </c:pt>
                <c:pt idx="3">
                  <c:v>193.38</c:v>
                </c:pt>
                <c:pt idx="4">
                  <c:v>204.7</c:v>
                </c:pt>
              </c:numCache>
            </c:numRef>
          </c:val>
          <c:extLst xmlns:c16r2="http://schemas.microsoft.com/office/drawing/2015/06/chart">
            <c:ext xmlns:c16="http://schemas.microsoft.com/office/drawing/2014/chart" uri="{C3380CC4-5D6E-409C-BE32-E72D297353CC}">
              <c16:uniqueId val="{00000000-F4A7-4609-B8D0-3EAF84ECA9D0}"/>
            </c:ext>
          </c:extLst>
        </c:ser>
        <c:dLbls>
          <c:showLegendKey val="0"/>
          <c:showVal val="0"/>
          <c:showCatName val="0"/>
          <c:showSerName val="0"/>
          <c:showPercent val="0"/>
          <c:showBubbleSize val="0"/>
        </c:dLbls>
        <c:gapWidth val="150"/>
        <c:axId val="258477376"/>
        <c:axId val="25887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F4A7-4609-B8D0-3EAF84ECA9D0}"/>
            </c:ext>
          </c:extLst>
        </c:ser>
        <c:dLbls>
          <c:showLegendKey val="0"/>
          <c:showVal val="0"/>
          <c:showCatName val="0"/>
          <c:showSerName val="0"/>
          <c:showPercent val="0"/>
          <c:showBubbleSize val="0"/>
        </c:dLbls>
        <c:marker val="1"/>
        <c:smooth val="0"/>
        <c:axId val="258477376"/>
        <c:axId val="258870784"/>
      </c:lineChart>
      <c:dateAx>
        <c:axId val="258477376"/>
        <c:scaling>
          <c:orientation val="minMax"/>
        </c:scaling>
        <c:delete val="1"/>
        <c:axPos val="b"/>
        <c:numFmt formatCode="ge" sourceLinked="1"/>
        <c:majorTickMark val="none"/>
        <c:minorTickMark val="none"/>
        <c:tickLblPos val="none"/>
        <c:crossAx val="258870784"/>
        <c:crosses val="autoZero"/>
        <c:auto val="1"/>
        <c:lblOffset val="100"/>
        <c:baseTimeUnit val="years"/>
      </c:dateAx>
      <c:valAx>
        <c:axId val="2588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大河原町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23669</v>
      </c>
      <c r="AM8" s="59"/>
      <c r="AN8" s="59"/>
      <c r="AO8" s="59"/>
      <c r="AP8" s="59"/>
      <c r="AQ8" s="59"/>
      <c r="AR8" s="59"/>
      <c r="AS8" s="59"/>
      <c r="AT8" s="50">
        <f>データ!$S$6</f>
        <v>24.99</v>
      </c>
      <c r="AU8" s="51"/>
      <c r="AV8" s="51"/>
      <c r="AW8" s="51"/>
      <c r="AX8" s="51"/>
      <c r="AY8" s="51"/>
      <c r="AZ8" s="51"/>
      <c r="BA8" s="51"/>
      <c r="BB8" s="52">
        <f>データ!$T$6</f>
        <v>947.14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65.28</v>
      </c>
      <c r="J10" s="51"/>
      <c r="K10" s="51"/>
      <c r="L10" s="51"/>
      <c r="M10" s="51"/>
      <c r="N10" s="51"/>
      <c r="O10" s="62"/>
      <c r="P10" s="52">
        <f>データ!$P$6</f>
        <v>99.89</v>
      </c>
      <c r="Q10" s="52"/>
      <c r="R10" s="52"/>
      <c r="S10" s="52"/>
      <c r="T10" s="52"/>
      <c r="U10" s="52"/>
      <c r="V10" s="52"/>
      <c r="W10" s="59">
        <f>データ!$Q$6</f>
        <v>4298</v>
      </c>
      <c r="X10" s="59"/>
      <c r="Y10" s="59"/>
      <c r="Z10" s="59"/>
      <c r="AA10" s="59"/>
      <c r="AB10" s="59"/>
      <c r="AC10" s="59"/>
      <c r="AD10" s="2"/>
      <c r="AE10" s="2"/>
      <c r="AF10" s="2"/>
      <c r="AG10" s="2"/>
      <c r="AH10" s="4"/>
      <c r="AI10" s="4"/>
      <c r="AJ10" s="4"/>
      <c r="AK10" s="4"/>
      <c r="AL10" s="59">
        <f>データ!$U$6</f>
        <v>23624</v>
      </c>
      <c r="AM10" s="59"/>
      <c r="AN10" s="59"/>
      <c r="AO10" s="59"/>
      <c r="AP10" s="59"/>
      <c r="AQ10" s="59"/>
      <c r="AR10" s="59"/>
      <c r="AS10" s="59"/>
      <c r="AT10" s="50">
        <f>データ!$V$6</f>
        <v>24.45</v>
      </c>
      <c r="AU10" s="51"/>
      <c r="AV10" s="51"/>
      <c r="AW10" s="51"/>
      <c r="AX10" s="51"/>
      <c r="AY10" s="51"/>
      <c r="AZ10" s="51"/>
      <c r="BA10" s="51"/>
      <c r="BB10" s="52">
        <f>データ!$W$6</f>
        <v>966.22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2xDf4NEm/u43pMLXqAE9jlyVzofJeetwTtRE49TNmTrAqHhhgT4osCeeQzNbEI7zyM/ghxEVXkWU+YOm3Wtsg==" saltValue="SDaj+Yp5JSrnHks8Q5/Q4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43214</v>
      </c>
      <c r="D6" s="33">
        <f t="shared" si="3"/>
        <v>46</v>
      </c>
      <c r="E6" s="33">
        <f t="shared" si="3"/>
        <v>1</v>
      </c>
      <c r="F6" s="33">
        <f t="shared" si="3"/>
        <v>0</v>
      </c>
      <c r="G6" s="33">
        <f t="shared" si="3"/>
        <v>1</v>
      </c>
      <c r="H6" s="33" t="str">
        <f t="shared" si="3"/>
        <v>宮城県　大河原町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65.28</v>
      </c>
      <c r="P6" s="34">
        <f t="shared" si="3"/>
        <v>99.89</v>
      </c>
      <c r="Q6" s="34">
        <f t="shared" si="3"/>
        <v>4298</v>
      </c>
      <c r="R6" s="34">
        <f t="shared" si="3"/>
        <v>23669</v>
      </c>
      <c r="S6" s="34">
        <f t="shared" si="3"/>
        <v>24.99</v>
      </c>
      <c r="T6" s="34">
        <f t="shared" si="3"/>
        <v>947.14</v>
      </c>
      <c r="U6" s="34">
        <f t="shared" si="3"/>
        <v>23624</v>
      </c>
      <c r="V6" s="34">
        <f t="shared" si="3"/>
        <v>24.45</v>
      </c>
      <c r="W6" s="34">
        <f t="shared" si="3"/>
        <v>966.22</v>
      </c>
      <c r="X6" s="35">
        <f>IF(X7="",NA(),X7)</f>
        <v>120.63</v>
      </c>
      <c r="Y6" s="35">
        <f t="shared" ref="Y6:AG6" si="4">IF(Y7="",NA(),Y7)</f>
        <v>139.66</v>
      </c>
      <c r="Z6" s="35">
        <f t="shared" si="4"/>
        <v>120.81</v>
      </c>
      <c r="AA6" s="35">
        <f t="shared" si="4"/>
        <v>128.33000000000001</v>
      </c>
      <c r="AB6" s="35">
        <f t="shared" si="4"/>
        <v>121.99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154567.26</v>
      </c>
      <c r="AU6" s="35">
        <f t="shared" ref="AU6:BC6" si="6">IF(AU7="",NA(),AU7)</f>
        <v>9031.94</v>
      </c>
      <c r="AV6" s="35">
        <f t="shared" si="6"/>
        <v>958.31</v>
      </c>
      <c r="AW6" s="35">
        <f t="shared" si="6"/>
        <v>962.8</v>
      </c>
      <c r="AX6" s="35">
        <f t="shared" si="6"/>
        <v>864.26</v>
      </c>
      <c r="AY6" s="35">
        <f t="shared" si="6"/>
        <v>963.24</v>
      </c>
      <c r="AZ6" s="35">
        <f t="shared" si="6"/>
        <v>381.53</v>
      </c>
      <c r="BA6" s="35">
        <f t="shared" si="6"/>
        <v>391.54</v>
      </c>
      <c r="BB6" s="35">
        <f t="shared" si="6"/>
        <v>384.34</v>
      </c>
      <c r="BC6" s="35">
        <f t="shared" si="6"/>
        <v>359.47</v>
      </c>
      <c r="BD6" s="34" t="str">
        <f>IF(BD7="","",IF(BD7="-","【-】","【"&amp;SUBSTITUTE(TEXT(BD7,"#,##0.00"),"-","△")&amp;"】"))</f>
        <v>【264.34】</v>
      </c>
      <c r="BE6" s="35">
        <f>IF(BE7="",NA(),BE7)</f>
        <v>255.72</v>
      </c>
      <c r="BF6" s="35">
        <f t="shared" ref="BF6:BN6" si="7">IF(BF7="",NA(),BF7)</f>
        <v>258.51</v>
      </c>
      <c r="BG6" s="35">
        <f t="shared" si="7"/>
        <v>265.99</v>
      </c>
      <c r="BH6" s="35">
        <f t="shared" si="7"/>
        <v>305.73</v>
      </c>
      <c r="BI6" s="35">
        <f t="shared" si="7"/>
        <v>299.51</v>
      </c>
      <c r="BJ6" s="35">
        <f t="shared" si="7"/>
        <v>400.38</v>
      </c>
      <c r="BK6" s="35">
        <f t="shared" si="7"/>
        <v>393.27</v>
      </c>
      <c r="BL6" s="35">
        <f t="shared" si="7"/>
        <v>386.97</v>
      </c>
      <c r="BM6" s="35">
        <f t="shared" si="7"/>
        <v>380.58</v>
      </c>
      <c r="BN6" s="35">
        <f t="shared" si="7"/>
        <v>401.79</v>
      </c>
      <c r="BO6" s="34" t="str">
        <f>IF(BO7="","",IF(BO7="-","【-】","【"&amp;SUBSTITUTE(TEXT(BO7,"#,##0.00"),"-","△")&amp;"】"))</f>
        <v>【274.27】</v>
      </c>
      <c r="BP6" s="35">
        <f>IF(BP7="",NA(),BP7)</f>
        <v>109.49</v>
      </c>
      <c r="BQ6" s="35">
        <f t="shared" ref="BQ6:BY6" si="8">IF(BQ7="",NA(),BQ7)</f>
        <v>142.79</v>
      </c>
      <c r="BR6" s="35">
        <f t="shared" si="8"/>
        <v>111.47</v>
      </c>
      <c r="BS6" s="35">
        <f t="shared" si="8"/>
        <v>118.6</v>
      </c>
      <c r="BT6" s="35">
        <f t="shared" si="8"/>
        <v>111.99</v>
      </c>
      <c r="BU6" s="35">
        <f t="shared" si="8"/>
        <v>96.56</v>
      </c>
      <c r="BV6" s="35">
        <f t="shared" si="8"/>
        <v>100.47</v>
      </c>
      <c r="BW6" s="35">
        <f t="shared" si="8"/>
        <v>101.72</v>
      </c>
      <c r="BX6" s="35">
        <f t="shared" si="8"/>
        <v>102.38</v>
      </c>
      <c r="BY6" s="35">
        <f t="shared" si="8"/>
        <v>100.12</v>
      </c>
      <c r="BZ6" s="34" t="str">
        <f>IF(BZ7="","",IF(BZ7="-","【-】","【"&amp;SUBSTITUTE(TEXT(BZ7,"#,##0.00"),"-","△")&amp;"】"))</f>
        <v>【104.36】</v>
      </c>
      <c r="CA6" s="35">
        <f>IF(CA7="",NA(),CA7)</f>
        <v>212.65</v>
      </c>
      <c r="CB6" s="35">
        <f t="shared" ref="CB6:CJ6" si="9">IF(CB7="",NA(),CB7)</f>
        <v>163.57</v>
      </c>
      <c r="CC6" s="35">
        <f t="shared" si="9"/>
        <v>205.81</v>
      </c>
      <c r="CD6" s="35">
        <f t="shared" si="9"/>
        <v>193.38</v>
      </c>
      <c r="CE6" s="35">
        <f t="shared" si="9"/>
        <v>204.7</v>
      </c>
      <c r="CF6" s="35">
        <f t="shared" si="9"/>
        <v>177.14</v>
      </c>
      <c r="CG6" s="35">
        <f t="shared" si="9"/>
        <v>169.82</v>
      </c>
      <c r="CH6" s="35">
        <f t="shared" si="9"/>
        <v>168.2</v>
      </c>
      <c r="CI6" s="35">
        <f t="shared" si="9"/>
        <v>168.67</v>
      </c>
      <c r="CJ6" s="35">
        <f t="shared" si="9"/>
        <v>174.97</v>
      </c>
      <c r="CK6" s="34" t="str">
        <f>IF(CK7="","",IF(CK7="-","【-】","【"&amp;SUBSTITUTE(TEXT(CK7,"#,##0.00"),"-","△")&amp;"】"))</f>
        <v>【165.71】</v>
      </c>
      <c r="CL6" s="35">
        <f>IF(CL7="",NA(),CL7)</f>
        <v>71.42</v>
      </c>
      <c r="CM6" s="35">
        <f t="shared" ref="CM6:CU6" si="10">IF(CM7="",NA(),CM7)</f>
        <v>70.849999999999994</v>
      </c>
      <c r="CN6" s="35">
        <f t="shared" si="10"/>
        <v>70.67</v>
      </c>
      <c r="CO6" s="35">
        <f t="shared" si="10"/>
        <v>70.06</v>
      </c>
      <c r="CP6" s="35">
        <f t="shared" si="10"/>
        <v>70.78</v>
      </c>
      <c r="CQ6" s="35">
        <f t="shared" si="10"/>
        <v>55.64</v>
      </c>
      <c r="CR6" s="35">
        <f t="shared" si="10"/>
        <v>55.13</v>
      </c>
      <c r="CS6" s="35">
        <f t="shared" si="10"/>
        <v>54.77</v>
      </c>
      <c r="CT6" s="35">
        <f t="shared" si="10"/>
        <v>54.92</v>
      </c>
      <c r="CU6" s="35">
        <f t="shared" si="10"/>
        <v>55.63</v>
      </c>
      <c r="CV6" s="34" t="str">
        <f>IF(CV7="","",IF(CV7="-","【-】","【"&amp;SUBSTITUTE(TEXT(CV7,"#,##0.00"),"-","△")&amp;"】"))</f>
        <v>【60.41】</v>
      </c>
      <c r="CW6" s="35">
        <f>IF(CW7="",NA(),CW7)</f>
        <v>88.83</v>
      </c>
      <c r="CX6" s="35">
        <f t="shared" ref="CX6:DF6" si="11">IF(CX7="",NA(),CX7)</f>
        <v>88.88</v>
      </c>
      <c r="CY6" s="35">
        <f t="shared" si="11"/>
        <v>88.9</v>
      </c>
      <c r="CZ6" s="35">
        <f t="shared" si="11"/>
        <v>90.07</v>
      </c>
      <c r="DA6" s="35">
        <f t="shared" si="11"/>
        <v>89.27</v>
      </c>
      <c r="DB6" s="35">
        <f t="shared" si="11"/>
        <v>83.09</v>
      </c>
      <c r="DC6" s="35">
        <f t="shared" si="11"/>
        <v>83</v>
      </c>
      <c r="DD6" s="35">
        <f t="shared" si="11"/>
        <v>82.89</v>
      </c>
      <c r="DE6" s="35">
        <f t="shared" si="11"/>
        <v>82.66</v>
      </c>
      <c r="DF6" s="35">
        <f t="shared" si="11"/>
        <v>82.04</v>
      </c>
      <c r="DG6" s="34" t="str">
        <f>IF(DG7="","",IF(DG7="-","【-】","【"&amp;SUBSTITUTE(TEXT(DG7,"#,##0.00"),"-","△")&amp;"】"))</f>
        <v>【89.93】</v>
      </c>
      <c r="DH6" s="35">
        <f>IF(DH7="",NA(),DH7)</f>
        <v>40.06</v>
      </c>
      <c r="DI6" s="35">
        <f t="shared" ref="DI6:DQ6" si="12">IF(DI7="",NA(),DI7)</f>
        <v>47.05</v>
      </c>
      <c r="DJ6" s="35">
        <f t="shared" si="12"/>
        <v>42.61</v>
      </c>
      <c r="DK6" s="35">
        <f t="shared" si="12"/>
        <v>40.450000000000003</v>
      </c>
      <c r="DL6" s="35">
        <f t="shared" si="12"/>
        <v>42.15</v>
      </c>
      <c r="DM6" s="35">
        <f t="shared" si="12"/>
        <v>39.06</v>
      </c>
      <c r="DN6" s="35">
        <f t="shared" si="12"/>
        <v>46.66</v>
      </c>
      <c r="DO6" s="35">
        <f t="shared" si="12"/>
        <v>47.46</v>
      </c>
      <c r="DP6" s="35">
        <f t="shared" si="12"/>
        <v>48.49</v>
      </c>
      <c r="DQ6" s="35">
        <f t="shared" si="12"/>
        <v>48.05</v>
      </c>
      <c r="DR6" s="34" t="str">
        <f>IF(DR7="","",IF(DR7="-","【-】","【"&amp;SUBSTITUTE(TEXT(DR7,"#,##0.00"),"-","△")&amp;"】"))</f>
        <v>【48.12】</v>
      </c>
      <c r="DS6" s="35">
        <f>IF(DS7="",NA(),DS7)</f>
        <v>0.93</v>
      </c>
      <c r="DT6" s="35">
        <f t="shared" ref="DT6:EB6" si="13">IF(DT7="",NA(),DT7)</f>
        <v>0.63</v>
      </c>
      <c r="DU6" s="35">
        <f t="shared" si="13"/>
        <v>9.5399999999999991</v>
      </c>
      <c r="DV6" s="35">
        <f t="shared" si="13"/>
        <v>13.32</v>
      </c>
      <c r="DW6" s="35">
        <f t="shared" si="13"/>
        <v>13.52</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1.25</v>
      </c>
      <c r="EE6" s="35">
        <f t="shared" ref="EE6:EM6" si="14">IF(EE7="",NA(),EE7)</f>
        <v>0.61</v>
      </c>
      <c r="EF6" s="35">
        <f t="shared" si="14"/>
        <v>1.1599999999999999</v>
      </c>
      <c r="EG6" s="35">
        <f t="shared" si="14"/>
        <v>0.13</v>
      </c>
      <c r="EH6" s="35">
        <f t="shared" si="14"/>
        <v>0.91</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43214</v>
      </c>
      <c r="D7" s="37">
        <v>46</v>
      </c>
      <c r="E7" s="37">
        <v>1</v>
      </c>
      <c r="F7" s="37">
        <v>0</v>
      </c>
      <c r="G7" s="37">
        <v>1</v>
      </c>
      <c r="H7" s="37" t="s">
        <v>105</v>
      </c>
      <c r="I7" s="37" t="s">
        <v>106</v>
      </c>
      <c r="J7" s="37" t="s">
        <v>107</v>
      </c>
      <c r="K7" s="37" t="s">
        <v>108</v>
      </c>
      <c r="L7" s="37" t="s">
        <v>109</v>
      </c>
      <c r="M7" s="37" t="s">
        <v>110</v>
      </c>
      <c r="N7" s="38" t="s">
        <v>111</v>
      </c>
      <c r="O7" s="38">
        <v>65.28</v>
      </c>
      <c r="P7" s="38">
        <v>99.89</v>
      </c>
      <c r="Q7" s="38">
        <v>4298</v>
      </c>
      <c r="R7" s="38">
        <v>23669</v>
      </c>
      <c r="S7" s="38">
        <v>24.99</v>
      </c>
      <c r="T7" s="38">
        <v>947.14</v>
      </c>
      <c r="U7" s="38">
        <v>23624</v>
      </c>
      <c r="V7" s="38">
        <v>24.45</v>
      </c>
      <c r="W7" s="38">
        <v>966.22</v>
      </c>
      <c r="X7" s="38">
        <v>120.63</v>
      </c>
      <c r="Y7" s="38">
        <v>139.66</v>
      </c>
      <c r="Z7" s="38">
        <v>120.81</v>
      </c>
      <c r="AA7" s="38">
        <v>128.33000000000001</v>
      </c>
      <c r="AB7" s="38">
        <v>121.99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154567.26</v>
      </c>
      <c r="AU7" s="38">
        <v>9031.94</v>
      </c>
      <c r="AV7" s="38">
        <v>958.31</v>
      </c>
      <c r="AW7" s="38">
        <v>962.8</v>
      </c>
      <c r="AX7" s="38">
        <v>864.26</v>
      </c>
      <c r="AY7" s="38">
        <v>963.24</v>
      </c>
      <c r="AZ7" s="38">
        <v>381.53</v>
      </c>
      <c r="BA7" s="38">
        <v>391.54</v>
      </c>
      <c r="BB7" s="38">
        <v>384.34</v>
      </c>
      <c r="BC7" s="38">
        <v>359.47</v>
      </c>
      <c r="BD7" s="38">
        <v>264.33999999999997</v>
      </c>
      <c r="BE7" s="38">
        <v>255.72</v>
      </c>
      <c r="BF7" s="38">
        <v>258.51</v>
      </c>
      <c r="BG7" s="38">
        <v>265.99</v>
      </c>
      <c r="BH7" s="38">
        <v>305.73</v>
      </c>
      <c r="BI7" s="38">
        <v>299.51</v>
      </c>
      <c r="BJ7" s="38">
        <v>400.38</v>
      </c>
      <c r="BK7" s="38">
        <v>393.27</v>
      </c>
      <c r="BL7" s="38">
        <v>386.97</v>
      </c>
      <c r="BM7" s="38">
        <v>380.58</v>
      </c>
      <c r="BN7" s="38">
        <v>401.79</v>
      </c>
      <c r="BO7" s="38">
        <v>274.27</v>
      </c>
      <c r="BP7" s="38">
        <v>109.49</v>
      </c>
      <c r="BQ7" s="38">
        <v>142.79</v>
      </c>
      <c r="BR7" s="38">
        <v>111.47</v>
      </c>
      <c r="BS7" s="38">
        <v>118.6</v>
      </c>
      <c r="BT7" s="38">
        <v>111.99</v>
      </c>
      <c r="BU7" s="38">
        <v>96.56</v>
      </c>
      <c r="BV7" s="38">
        <v>100.47</v>
      </c>
      <c r="BW7" s="38">
        <v>101.72</v>
      </c>
      <c r="BX7" s="38">
        <v>102.38</v>
      </c>
      <c r="BY7" s="38">
        <v>100.12</v>
      </c>
      <c r="BZ7" s="38">
        <v>104.36</v>
      </c>
      <c r="CA7" s="38">
        <v>212.65</v>
      </c>
      <c r="CB7" s="38">
        <v>163.57</v>
      </c>
      <c r="CC7" s="38">
        <v>205.81</v>
      </c>
      <c r="CD7" s="38">
        <v>193.38</v>
      </c>
      <c r="CE7" s="38">
        <v>204.7</v>
      </c>
      <c r="CF7" s="38">
        <v>177.14</v>
      </c>
      <c r="CG7" s="38">
        <v>169.82</v>
      </c>
      <c r="CH7" s="38">
        <v>168.2</v>
      </c>
      <c r="CI7" s="38">
        <v>168.67</v>
      </c>
      <c r="CJ7" s="38">
        <v>174.97</v>
      </c>
      <c r="CK7" s="38">
        <v>165.71</v>
      </c>
      <c r="CL7" s="38">
        <v>71.42</v>
      </c>
      <c r="CM7" s="38">
        <v>70.849999999999994</v>
      </c>
      <c r="CN7" s="38">
        <v>70.67</v>
      </c>
      <c r="CO7" s="38">
        <v>70.06</v>
      </c>
      <c r="CP7" s="38">
        <v>70.78</v>
      </c>
      <c r="CQ7" s="38">
        <v>55.64</v>
      </c>
      <c r="CR7" s="38">
        <v>55.13</v>
      </c>
      <c r="CS7" s="38">
        <v>54.77</v>
      </c>
      <c r="CT7" s="38">
        <v>54.92</v>
      </c>
      <c r="CU7" s="38">
        <v>55.63</v>
      </c>
      <c r="CV7" s="38">
        <v>60.41</v>
      </c>
      <c r="CW7" s="38">
        <v>88.83</v>
      </c>
      <c r="CX7" s="38">
        <v>88.88</v>
      </c>
      <c r="CY7" s="38">
        <v>88.9</v>
      </c>
      <c r="CZ7" s="38">
        <v>90.07</v>
      </c>
      <c r="DA7" s="38">
        <v>89.27</v>
      </c>
      <c r="DB7" s="38">
        <v>83.09</v>
      </c>
      <c r="DC7" s="38">
        <v>83</v>
      </c>
      <c r="DD7" s="38">
        <v>82.89</v>
      </c>
      <c r="DE7" s="38">
        <v>82.66</v>
      </c>
      <c r="DF7" s="38">
        <v>82.04</v>
      </c>
      <c r="DG7" s="38">
        <v>89.93</v>
      </c>
      <c r="DH7" s="38">
        <v>40.06</v>
      </c>
      <c r="DI7" s="38">
        <v>47.05</v>
      </c>
      <c r="DJ7" s="38">
        <v>42.61</v>
      </c>
      <c r="DK7" s="38">
        <v>40.450000000000003</v>
      </c>
      <c r="DL7" s="38">
        <v>42.15</v>
      </c>
      <c r="DM7" s="38">
        <v>39.06</v>
      </c>
      <c r="DN7" s="38">
        <v>46.66</v>
      </c>
      <c r="DO7" s="38">
        <v>47.46</v>
      </c>
      <c r="DP7" s="38">
        <v>48.49</v>
      </c>
      <c r="DQ7" s="38">
        <v>48.05</v>
      </c>
      <c r="DR7" s="38">
        <v>48.12</v>
      </c>
      <c r="DS7" s="38">
        <v>0.93</v>
      </c>
      <c r="DT7" s="38">
        <v>0.63</v>
      </c>
      <c r="DU7" s="38">
        <v>9.5399999999999991</v>
      </c>
      <c r="DV7" s="38">
        <v>13.32</v>
      </c>
      <c r="DW7" s="38">
        <v>13.52</v>
      </c>
      <c r="DX7" s="38">
        <v>8.8699999999999992</v>
      </c>
      <c r="DY7" s="38">
        <v>9.85</v>
      </c>
      <c r="DZ7" s="38">
        <v>9.7100000000000009</v>
      </c>
      <c r="EA7" s="38">
        <v>12.79</v>
      </c>
      <c r="EB7" s="38">
        <v>13.39</v>
      </c>
      <c r="EC7" s="38">
        <v>15.89</v>
      </c>
      <c r="ED7" s="38">
        <v>1.25</v>
      </c>
      <c r="EE7" s="38">
        <v>0.61</v>
      </c>
      <c r="EF7" s="38">
        <v>1.1599999999999999</v>
      </c>
      <c r="EG7" s="38">
        <v>0.13</v>
      </c>
      <c r="EH7" s="38">
        <v>0.91</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雅子</cp:lastModifiedBy>
  <cp:lastPrinted>2019-01-18T06:00:50Z</cp:lastPrinted>
  <dcterms:created xsi:type="dcterms:W3CDTF">2018-12-03T08:26:19Z</dcterms:created>
  <dcterms:modified xsi:type="dcterms:W3CDTF">2019-01-22T01:20:32Z</dcterms:modified>
  <cp:category/>
</cp:coreProperties>
</file>