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J:\002-政策企画課\財政係\401　各種調査報告書\各種調査報告 令和６年度\01_調査・報告\20250123 【0206〆】公営企業に係る経営比較分析表（令和５年度決算）の分析等について\02_回答\"/>
    </mc:Choice>
  </mc:AlternateContent>
  <xr:revisionPtr revIDLastSave="0" documentId="13_ncr:1_{D0B61C82-C2ED-43C0-9D42-9C4B6634B9D6}" xr6:coauthVersionLast="47" xr6:coauthVersionMax="47" xr10:uidLastSave="{00000000-0000-0000-0000-000000000000}"/>
  <workbookProtection workbookAlgorithmName="SHA-512" workbookHashValue="nfdxrEd48Fr0+zS05APEAq5W71TnBQZd1egQNfaP3HZXfino6ZC6K3PzwjTC6aIbUFppsUv0xPCwkdvPyV1gJw==" workbookSaltValue="yTqx8hxMhzbKPk4HmSA50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I10" i="4"/>
  <c r="B10" i="4"/>
  <c r="BB8" i="4"/>
  <c r="AT8" i="4"/>
  <c r="AL8" i="4"/>
  <c r="W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<sst xmlns="http://schemas.openxmlformats.org/spreadsheetml/2006/main" count="228" uniqueCount="113">
  <si>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</si>
  <si>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</si>
  <si>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</si>
  <si>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</si>
  <si>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</si>
  <si>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</si>
  <si>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</si>
  <si>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</si>
  <si>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</si>
  <si>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</si>
  <si>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</si>
  <si>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</si>
  <si>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</si>
  <si>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</si>
  <si>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</si>
  <si>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</si>
  <si>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</si>
  <si>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</si>
  <si>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</si>
  <si>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</si>
  <si>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</si>
  <si>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</si>
  <si>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</si>
  <si>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</si>
  <si>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</si>
  <si>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</si>
  <si>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</si>
  <si>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</si>
  <si>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</si>
  <si>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</si>
  <si>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</si>
  <si>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</si>
  <si>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</si>
  <si>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</si>
  <si>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</si>
  <si>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</si>
  <si>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</si>
  <si>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</si>
  <si>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</si>
  <si>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</si>
  <si>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</si>
  <si>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</si>
  <si>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</si>
  <si>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</si>
  <si>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</si>
  <si>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</si>
  <si>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</si>
  <si>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</si>
  <si>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</si>
  <si>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</si>
  <si>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</si>
  <si>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</si>
  <si>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</si>
  <si>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</si>
  <si>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</si>
  <si>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</si>
  <si>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</si>
  <si>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</si>
  <si>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</si>
  <si>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</si>
  <si>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</si>
  <si>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</si>
  <si>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</si>
  <si>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</si>
  <si>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</si>
  <si>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</si>
  <si>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</si>
  <si>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</si>
  <si>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</si>
  <si>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</si>
  <si>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</si>
  <si>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</si>
  <si>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</si>
  <si>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</si>
  <si>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</si>
  <si>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</si>
  <si>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</si>
  <si>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</si>
  <si>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</si>
  <si>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</si>
  <si>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</si>
  <si>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</si>
  <si>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</si>
  <si>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</si>
  <si>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</si>
  <si>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</si>
  <si>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</si>
  <si>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</si>
  <si>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</si>
  <si>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</si>
  <si>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</si>
  <si>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</si>
  <si>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</si>
  <si>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</si>
  <si>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</si>
  <si>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</si>
  <si>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</si>
  <si>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</si>
  <si>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</si>
  <si>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</si>
  <si>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</si>
  <si>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</si>
  <si>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</si>
  <si>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</si>
  <si>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</si>
  <si>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</si>
  <si>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</si>
  <si>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</si>
  <si>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</si>
  <si>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</si>
  <si>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道事業の経営状況は健全性が確保され、類似団体と比較して、安定的な事業経営状況にあるといえます。しかしながら、将来的には人口減少等による収益の減少や更新費用の増大等経営状況に影響を及ぼす事態が想定されます。
　今後は、経営戦略の見直しやアセットマネジメント計画の策定等を通じて長期的な経営の見通しを立て、計画的に更新を行い、安定的な事業継続を進めていきます。</t>
    <rPh sb="1" eb="5">
      <t>スイドウジギョウ</t>
    </rPh>
    <rPh sb="6" eb="10">
      <t>ケイエイジョウキョウ</t>
    </rPh>
    <rPh sb="11" eb="14">
      <t>ケンゼンセイ</t>
    </rPh>
    <rPh sb="15" eb="17">
      <t>カクホ</t>
    </rPh>
    <rPh sb="20" eb="24">
      <t>ルイジダンタイ</t>
    </rPh>
    <rPh sb="25" eb="27">
      <t>ヒカク</t>
    </rPh>
    <rPh sb="30" eb="33">
      <t>アンテイテキ</t>
    </rPh>
    <rPh sb="34" eb="40">
      <t>ジギョウケイエイジョウキョウ</t>
    </rPh>
    <rPh sb="56" eb="59">
      <t>ショウライテキ</t>
    </rPh>
    <rPh sb="61" eb="66">
      <t>ジンコウゲンショウトウ</t>
    </rPh>
    <rPh sb="69" eb="71">
      <t>シュウエキ</t>
    </rPh>
    <rPh sb="72" eb="74">
      <t>ゲンショウ</t>
    </rPh>
    <rPh sb="75" eb="79">
      <t>コウシンヒヨウ</t>
    </rPh>
    <rPh sb="80" eb="83">
      <t>ゾウダイトウ</t>
    </rPh>
    <rPh sb="83" eb="87">
      <t>ケイエイジョウキョウ</t>
    </rPh>
    <rPh sb="88" eb="90">
      <t>エイキョウ</t>
    </rPh>
    <rPh sb="91" eb="92">
      <t>オヨ</t>
    </rPh>
    <rPh sb="94" eb="96">
      <t>ジタイ</t>
    </rPh>
    <rPh sb="97" eb="99">
      <t>ソウテイ</t>
    </rPh>
    <rPh sb="106" eb="108">
      <t>コンゴ</t>
    </rPh>
    <rPh sb="110" eb="114">
      <t>ケイエイセンリャク</t>
    </rPh>
    <rPh sb="115" eb="117">
      <t>ミナオ</t>
    </rPh>
    <rPh sb="129" eb="131">
      <t>ケイカク</t>
    </rPh>
    <rPh sb="132" eb="135">
      <t>サクテイトウ</t>
    </rPh>
    <rPh sb="136" eb="137">
      <t>ツウ</t>
    </rPh>
    <rPh sb="139" eb="142">
      <t>チョウキテキ</t>
    </rPh>
    <rPh sb="143" eb="145">
      <t>ケイエイ</t>
    </rPh>
    <rPh sb="146" eb="148">
      <t>ミトオ</t>
    </rPh>
    <rPh sb="150" eb="151">
      <t>タ</t>
    </rPh>
    <rPh sb="153" eb="155">
      <t>ケイカク</t>
    </rPh>
    <rPh sb="155" eb="156">
      <t>テキ</t>
    </rPh>
    <rPh sb="157" eb="159">
      <t>コウシン</t>
    </rPh>
    <rPh sb="160" eb="161">
      <t>オコナ</t>
    </rPh>
    <rPh sb="163" eb="166">
      <t>アンテイテキ</t>
    </rPh>
    <rPh sb="167" eb="171">
      <t>ジギョウケイゾク</t>
    </rPh>
    <rPh sb="172" eb="173">
      <t>スス</t>
    </rPh>
    <phoneticPr fontId="4"/>
  </si>
  <si>
    <t>◆有形固定資産減価償却率について、類似団体平均値より低い水準にあるものの、前年度より上昇しております。今後も、アセットマネジメントの策定等を通じて将来的な施設更新を考慮し、計画的な更新事業を進めていきます。
◆管路経年化率について、昭和58年度に敷設した管路が一斉に法定耐用年数を迎えたことで前年度より経年化率が上昇したものの、類似団体平均値より低い水準となっています。今後も、計画的な管路更新を進め、施設の安定化に取り組んでいきます。</t>
    <rPh sb="1" eb="12">
      <t>ユウケイコテイシサンゲンカショウキャクリツ</t>
    </rPh>
    <rPh sb="17" eb="24">
      <t>ルイジダンタイヘイキンチ</t>
    </rPh>
    <rPh sb="37" eb="40">
      <t>ゼンネンド</t>
    </rPh>
    <rPh sb="42" eb="44">
      <t>ジョウショウ</t>
    </rPh>
    <rPh sb="51" eb="53">
      <t>コンゴ</t>
    </rPh>
    <rPh sb="66" eb="69">
      <t>サクテイトウ</t>
    </rPh>
    <rPh sb="70" eb="71">
      <t>ツウ</t>
    </rPh>
    <rPh sb="73" eb="76">
      <t>ショウライテキ</t>
    </rPh>
    <rPh sb="77" eb="79">
      <t>シセツ</t>
    </rPh>
    <rPh sb="79" eb="81">
      <t>コウシン</t>
    </rPh>
    <rPh sb="82" eb="84">
      <t>コウリョ</t>
    </rPh>
    <rPh sb="86" eb="89">
      <t>ケイカクテキ</t>
    </rPh>
    <rPh sb="90" eb="94">
      <t>コウシンジギョウ</t>
    </rPh>
    <rPh sb="95" eb="96">
      <t>スス</t>
    </rPh>
    <rPh sb="105" eb="107">
      <t>カンロ</t>
    </rPh>
    <rPh sb="107" eb="109">
      <t>ケイネン</t>
    </rPh>
    <rPh sb="109" eb="110">
      <t>カ</t>
    </rPh>
    <rPh sb="110" eb="111">
      <t>リツ</t>
    </rPh>
    <rPh sb="116" eb="118">
      <t>ショウワ</t>
    </rPh>
    <rPh sb="120" eb="121">
      <t>ネン</t>
    </rPh>
    <rPh sb="121" eb="122">
      <t>ド</t>
    </rPh>
    <rPh sb="123" eb="125">
      <t>フセツ</t>
    </rPh>
    <rPh sb="127" eb="129">
      <t>カンロ</t>
    </rPh>
    <rPh sb="130" eb="132">
      <t>イッセイ</t>
    </rPh>
    <rPh sb="133" eb="139">
      <t>ホウテイタイヨウネンスウ</t>
    </rPh>
    <rPh sb="140" eb="141">
      <t>ムカ</t>
    </rPh>
    <rPh sb="146" eb="149">
      <t>ゼンネンド</t>
    </rPh>
    <rPh sb="156" eb="158">
      <t>ジョウショウ</t>
    </rPh>
    <rPh sb="164" eb="171">
      <t>ルイジダンタイヘイキンチ</t>
    </rPh>
    <rPh sb="173" eb="174">
      <t>ヒク</t>
    </rPh>
    <rPh sb="175" eb="177">
      <t>スイジュン</t>
    </rPh>
    <rPh sb="185" eb="187">
      <t>コンゴ</t>
    </rPh>
    <rPh sb="189" eb="192">
      <t>ケイカクテキ</t>
    </rPh>
    <rPh sb="193" eb="197">
      <t>カンロコウシン</t>
    </rPh>
    <rPh sb="198" eb="199">
      <t>スス</t>
    </rPh>
    <rPh sb="201" eb="203">
      <t>シセツ</t>
    </rPh>
    <rPh sb="204" eb="207">
      <t>アンテイカ</t>
    </rPh>
    <rPh sb="208" eb="209">
      <t>ト</t>
    </rPh>
    <rPh sb="210" eb="211">
      <t>ク</t>
    </rPh>
    <phoneticPr fontId="4"/>
  </si>
  <si>
    <t>◆経常収支比率について、継続して100％以上で推移しており、累積欠損金もなく、経営は安定している状況にあります。今後も健全経営を維持できるよう努めていきます。
◆料金回収率について、令和5年度は100％を下回りましたが、これは同年度に実施した水道料金減免事業により給水収益が減少したためと考えられます。当該事業による減少がなかった場合は、これまでと大差ない値となります。今後も継続して未収額の縮減を図り、収益の確保に努めます。
◆企業債残高対給水収益比率について、水道料金減免事業により給水収益が減少したことから前年度より上昇したものの、類似団体平均値と比較して低い水準であり、給水収益に対する適切な投資規模となっています。
◆給水原価について、依然として類似団体平均値より高い水準となっています。計画的な更新工事等を実施してきたことにより減価償却費等の経常費用が比較的大きいことが要因の一つと考えられます。経営のバランスを考慮し、効率的な事務運営に努めます。
◆施設利用率について、ほぼ横ばいで推移しており、類似団体平均値より高い水準にあります。今後も適切な施設規模を維持していきます。
◆有収率について、前年度より上昇し90％以上を維持しており、類似団体平均値より高い水準にあります。今後も継続的な漏水調査の実施等により、更なる向上に努めます。</t>
    <rPh sb="1" eb="7">
      <t>ケイジョウシュウシヒリツ</t>
    </rPh>
    <rPh sb="12" eb="14">
      <t>ケイゾク</t>
    </rPh>
    <rPh sb="20" eb="22">
      <t>イジョウ</t>
    </rPh>
    <rPh sb="23" eb="25">
      <t>スイイ</t>
    </rPh>
    <rPh sb="30" eb="35">
      <t>ルイセキケッソンキン</t>
    </rPh>
    <rPh sb="39" eb="41">
      <t>ケイエイ</t>
    </rPh>
    <rPh sb="42" eb="44">
      <t>アンテイ</t>
    </rPh>
    <rPh sb="48" eb="50">
      <t>ジョウキョウ</t>
    </rPh>
    <rPh sb="56" eb="58">
      <t>コンゴ</t>
    </rPh>
    <rPh sb="59" eb="63">
      <t>ケンゼンケイエイ</t>
    </rPh>
    <rPh sb="64" eb="66">
      <t>イジ</t>
    </rPh>
    <rPh sb="71" eb="72">
      <t>ツト</t>
    </rPh>
    <rPh sb="82" eb="87">
      <t>リョウキンカイシュウリツ</t>
    </rPh>
    <rPh sb="92" eb="94">
      <t>レイワ</t>
    </rPh>
    <rPh sb="95" eb="97">
      <t>ネンド</t>
    </rPh>
    <rPh sb="103" eb="105">
      <t>シタマワ</t>
    </rPh>
    <rPh sb="114" eb="116">
      <t>ドウネン</t>
    </rPh>
    <rPh sb="116" eb="117">
      <t>ド</t>
    </rPh>
    <rPh sb="118" eb="120">
      <t>ジッシ</t>
    </rPh>
    <rPh sb="122" eb="130">
      <t>スイドウリョウキンゲンメンジギョウ</t>
    </rPh>
    <rPh sb="133" eb="137">
      <t>キュウスイシュウエキ</t>
    </rPh>
    <rPh sb="138" eb="140">
      <t>ゲンショウ</t>
    </rPh>
    <rPh sb="145" eb="146">
      <t>カンガ</t>
    </rPh>
    <rPh sb="152" eb="156">
      <t>トウガイジギョウ</t>
    </rPh>
    <rPh sb="159" eb="161">
      <t>ゲンショウ</t>
    </rPh>
    <rPh sb="166" eb="168">
      <t>バアイ</t>
    </rPh>
    <rPh sb="175" eb="177">
      <t>タイサ</t>
    </rPh>
    <rPh sb="179" eb="180">
      <t>アタイ</t>
    </rPh>
    <rPh sb="186" eb="188">
      <t>コンゴ</t>
    </rPh>
    <rPh sb="189" eb="191">
      <t>ケイゾク</t>
    </rPh>
    <rPh sb="193" eb="196">
      <t>ミシュウガク</t>
    </rPh>
    <rPh sb="197" eb="199">
      <t>シュクゲン</t>
    </rPh>
    <rPh sb="200" eb="201">
      <t>ハカ</t>
    </rPh>
    <rPh sb="203" eb="205">
      <t>シュウエキ</t>
    </rPh>
    <rPh sb="206" eb="208">
      <t>カクホ</t>
    </rPh>
    <rPh sb="209" eb="210">
      <t>ツト</t>
    </rPh>
    <rPh sb="217" eb="229">
      <t>キギョウサイザンダカタイキュウスイシュウエキヒリツ</t>
    </rPh>
    <rPh sb="234" eb="238">
      <t>スイドウリョウキン</t>
    </rPh>
    <rPh sb="238" eb="242">
      <t>ゲンメンジギョウ</t>
    </rPh>
    <rPh sb="245" eb="249">
      <t>キュウスイシュウエキ</t>
    </rPh>
    <rPh sb="250" eb="252">
      <t>ゲンショウ</t>
    </rPh>
    <rPh sb="258" eb="261">
      <t>ゼンネンド</t>
    </rPh>
    <rPh sb="263" eb="265">
      <t>ジョウショウ</t>
    </rPh>
    <rPh sb="271" eb="278">
      <t>ルイジダンタイヘイキンチ</t>
    </rPh>
    <rPh sb="279" eb="281">
      <t>ヒカク</t>
    </rPh>
    <rPh sb="283" eb="284">
      <t>ヒク</t>
    </rPh>
    <rPh sb="285" eb="287">
      <t>スイジュン</t>
    </rPh>
    <rPh sb="291" eb="295">
      <t>キュウスイシュウエキ</t>
    </rPh>
    <rPh sb="296" eb="297">
      <t>タイ</t>
    </rPh>
    <rPh sb="299" eb="301">
      <t>テキセツ</t>
    </rPh>
    <rPh sb="302" eb="306">
      <t>トウシキボ</t>
    </rPh>
    <rPh sb="317" eb="321">
      <t>キュウスイゲンカ</t>
    </rPh>
    <rPh sb="326" eb="328">
      <t>イゼン</t>
    </rPh>
    <rPh sb="331" eb="338">
      <t>ルイジダンタイヘイキンチ</t>
    </rPh>
    <rPh sb="340" eb="341">
      <t>タカ</t>
    </rPh>
    <rPh sb="342" eb="344">
      <t>スイジュン</t>
    </rPh>
    <rPh sb="352" eb="355">
      <t>ケイカクテキ</t>
    </rPh>
    <rPh sb="356" eb="361">
      <t>コウシンコウジトウ</t>
    </rPh>
    <rPh sb="362" eb="364">
      <t>ジッシ</t>
    </rPh>
    <rPh sb="373" eb="379">
      <t>ゲンカショウキャクヒトウ</t>
    </rPh>
    <rPh sb="380" eb="384">
      <t>ケイジョウヒヨウ</t>
    </rPh>
    <rPh sb="385" eb="388">
      <t>ヒカクテキ</t>
    </rPh>
    <rPh sb="388" eb="389">
      <t>オオ</t>
    </rPh>
    <rPh sb="394" eb="396">
      <t>ヨウイン</t>
    </rPh>
    <rPh sb="397" eb="398">
      <t>ヒト</t>
    </rPh>
    <rPh sb="400" eb="401">
      <t>カンガ</t>
    </rPh>
    <rPh sb="407" eb="409">
      <t>ケイエイ</t>
    </rPh>
    <rPh sb="415" eb="417">
      <t>コウリョ</t>
    </rPh>
    <rPh sb="419" eb="422">
      <t>コウリツテキ</t>
    </rPh>
    <rPh sb="423" eb="427">
      <t>ジムウンエイ</t>
    </rPh>
    <rPh sb="428" eb="429">
      <t>ツト</t>
    </rPh>
    <rPh sb="436" eb="441">
      <t>シセツリヨウリツ</t>
    </rPh>
    <rPh sb="448" eb="449">
      <t>ヨコ</t>
    </rPh>
    <rPh sb="452" eb="454">
      <t>スイイ</t>
    </rPh>
    <rPh sb="459" eb="466">
      <t>ルイジダンタイヘイキンチ</t>
    </rPh>
    <rPh sb="468" eb="469">
      <t>タカ</t>
    </rPh>
    <rPh sb="470" eb="472">
      <t>スイジュン</t>
    </rPh>
    <rPh sb="478" eb="480">
      <t>コンゴ</t>
    </rPh>
    <rPh sb="481" eb="483">
      <t>テキセツ</t>
    </rPh>
    <rPh sb="484" eb="488">
      <t>シセツキボ</t>
    </rPh>
    <rPh sb="489" eb="491">
      <t>イジ</t>
    </rPh>
    <rPh sb="501" eb="504">
      <t>ユウシュウリツ</t>
    </rPh>
    <rPh sb="509" eb="512">
      <t>ゼンネンド</t>
    </rPh>
    <rPh sb="514" eb="516">
      <t>ジョウショウ</t>
    </rPh>
    <rPh sb="520" eb="522">
      <t>イジョウ</t>
    </rPh>
    <rPh sb="523" eb="525">
      <t>イジ</t>
    </rPh>
    <rPh sb="530" eb="537">
      <t>ルイジダンタイヘイキンチ</t>
    </rPh>
    <rPh sb="549" eb="551">
      <t>コンゴ</t>
    </rPh>
    <rPh sb="552" eb="555">
      <t>ケイゾクテキ</t>
    </rPh>
    <rPh sb="556" eb="558">
      <t>ロウスイ</t>
    </rPh>
    <rPh sb="558" eb="560">
      <t>チョウサ</t>
    </rPh>
    <rPh sb="561" eb="564">
      <t>ジッシトウ</t>
    </rPh>
    <rPh sb="568" eb="569">
      <t>サラ</t>
    </rPh>
    <rPh sb="571" eb="573">
      <t>コウジョウ</t>
    </rPh>
    <rPh sb="574" eb="5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</si>
</sst>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1.37</c:v>
                </c:pt>
                <c:pt idx="1">
                  <c:v>0.77</c:v>
                </c:pt>
                <c:pt idx="2">
                  <c:v>1.71</c:v>
                </c:pt>
                <c:pt idx="3">
                  <c:v>1.52</c:v>
                </c:pt>
                <c:pt idx="4">
                  <c:v>1.41</c:v>
                </c:pt>
              </c:numCache>
            </c:numRef>
          </c:val>
          <c:extLst>
            <c:ext xmlns:c16="http://schemas.microsoft.com/office/drawing/2014/chart" uri="{C3380CC4-5D6E-409C-BE32-E72D297353CC}">
              <c16:uniqueId val="{00000000-C550-44D4-83DD-742A1961BD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550-44D4-83DD-742A1961BD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69.39</c:v>
                </c:pt>
                <c:pt idx="1">
                  <c:v>69.41</c:v>
                </c:pt>
                <c:pt idx="2">
                  <c:v>70.97</c:v>
                </c:pt>
                <c:pt idx="3">
                  <c:v>68.53</c:v>
                </c:pt>
                <c:pt idx="4">
                  <c:v>67.53</c:v>
                </c:pt>
              </c:numCache>
            </c:numRef>
          </c:val>
          <c:extLst>
            <c:ext xmlns:c16="http://schemas.microsoft.com/office/drawing/2014/chart" uri="{C3380CC4-5D6E-409C-BE32-E72D297353CC}">
              <c16:uniqueId val="{00000000-EB1B-4978-89F2-0C7DCF003E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B1B-4978-89F2-0C7DCF003E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89.11</c:v>
                </c:pt>
                <c:pt idx="1">
                  <c:v>91.26</c:v>
                </c:pt>
                <c:pt idx="2">
                  <c:v>89.23</c:v>
                </c:pt>
                <c:pt idx="3">
                  <c:v>90.78</c:v>
                </c:pt>
                <c:pt idx="4">
                  <c:v>91.99</c:v>
                </c:pt>
              </c:numCache>
            </c:numRef>
          </c:val>
          <c:extLst>
            <c:ext xmlns:c16="http://schemas.microsoft.com/office/drawing/2014/chart" uri="{C3380CC4-5D6E-409C-BE32-E72D297353CC}">
              <c16:uniqueId val="{00000000-4855-4DC4-A429-0A3E62106C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855-4DC4-A429-0A3E62106C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115.19</c:v>
                </c:pt>
                <c:pt idx="1">
                  <c:v>120.48</c:v>
                </c:pt>
                <c:pt idx="2">
                  <c:v>121.75</c:v>
                </c:pt>
                <c:pt idx="3">
                  <c:v>124.64</c:v>
                </c:pt>
                <c:pt idx="4">
                  <c:v>124.32</c:v>
                </c:pt>
              </c:numCache>
            </c:numRef>
          </c:val>
          <c:extLst>
            <c:ext xmlns:c16="http://schemas.microsoft.com/office/drawing/2014/chart" uri="{C3380CC4-5D6E-409C-BE32-E72D297353CC}">
              <c16:uniqueId val="{00000000-F1DA-467C-9CD7-DA538DB144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1DA-467C-9CD7-DA538DB144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45.16</c:v>
                </c:pt>
                <c:pt idx="1">
                  <c:v>46.75</c:v>
                </c:pt>
                <c:pt idx="2">
                  <c:v>47.72</c:v>
                </c:pt>
                <c:pt idx="3">
                  <c:v>48.97</c:v>
                </c:pt>
                <c:pt idx="4">
                  <c:v>49.97</c:v>
                </c:pt>
              </c:numCache>
            </c:numRef>
          </c:val>
          <c:extLst>
            <c:ext xmlns:c16="http://schemas.microsoft.com/office/drawing/2014/chart" uri="{C3380CC4-5D6E-409C-BE32-E72D297353CC}">
              <c16:uniqueId val="{00000000-DCA0-4A25-A1ED-43250BF2E8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DCA0-4A25-A1ED-43250BF2E8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12.05</c:v>
                </c:pt>
                <c:pt idx="1">
                  <c:v>11.26</c:v>
                </c:pt>
                <c:pt idx="2">
                  <c:v>9.4600000000000009</c:v>
                </c:pt>
                <c:pt idx="3">
                  <c:v>8.99</c:v>
                </c:pt>
                <c:pt idx="4">
                  <c:v>14.15</c:v>
                </c:pt>
              </c:numCache>
            </c:numRef>
          </c:val>
          <c:extLst>
            <c:ext xmlns:c16="http://schemas.microsoft.com/office/drawing/2014/chart" uri="{C3380CC4-5D6E-409C-BE32-E72D297353CC}">
              <c16:uniqueId val="{00000000-1FBE-4E7C-8F21-3D34EEF801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1FBE-4E7C-8F21-3D34EEF801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B1-4CE5-AE37-F5E8E8DF95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9B1-4CE5-AE37-F5E8E8DF95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1128.9100000000001</c:v>
                </c:pt>
                <c:pt idx="1">
                  <c:v>1104.71</c:v>
                </c:pt>
                <c:pt idx="2">
                  <c:v>1059.33</c:v>
                </c:pt>
                <c:pt idx="3">
                  <c:v>1083.48</c:v>
                </c:pt>
                <c:pt idx="4">
                  <c:v>1218.3399999999999</c:v>
                </c:pt>
              </c:numCache>
            </c:numRef>
          </c:val>
          <c:extLst>
            <c:ext xmlns:c16="http://schemas.microsoft.com/office/drawing/2014/chart" uri="{C3380CC4-5D6E-409C-BE32-E72D297353CC}">
              <c16:uniqueId val="{00000000-2AEF-47E5-BF1A-3F9ABA476B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AEF-47E5-BF1A-3F9ABA476B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297.49</c:v>
                </c:pt>
                <c:pt idx="1">
                  <c:v>282.13</c:v>
                </c:pt>
                <c:pt idx="2">
                  <c:v>270.19</c:v>
                </c:pt>
                <c:pt idx="3">
                  <c:v>260.92</c:v>
                </c:pt>
                <c:pt idx="4">
                  <c:v>278.27</c:v>
                </c:pt>
              </c:numCache>
            </c:numRef>
          </c:val>
          <c:extLst>
            <c:ext xmlns:c16="http://schemas.microsoft.com/office/drawing/2014/chart" uri="{C3380CC4-5D6E-409C-BE32-E72D297353CC}">
              <c16:uniqueId val="{00000000-3679-4BA3-8EC6-5929C3D63B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679-4BA3-8EC6-5929C3D63B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106.91</c:v>
                </c:pt>
                <c:pt idx="1">
                  <c:v>110.58</c:v>
                </c:pt>
                <c:pt idx="2">
                  <c:v>112.47</c:v>
                </c:pt>
                <c:pt idx="3">
                  <c:v>114.5</c:v>
                </c:pt>
                <c:pt idx="4">
                  <c:v>99.79</c:v>
                </c:pt>
              </c:numCache>
            </c:numRef>
          </c:val>
          <c:extLst>
            <c:ext xmlns:c16="http://schemas.microsoft.com/office/drawing/2014/chart" uri="{C3380CC4-5D6E-409C-BE32-E72D297353CC}">
              <c16:uniqueId val="{00000000-2A74-4DDA-8484-6C3AD0E421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A74-4DDA-8484-6C3AD0E421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216.02</c:v>
                </c:pt>
                <c:pt idx="1">
                  <c:v>207.83</c:v>
                </c:pt>
                <c:pt idx="2">
                  <c:v>204.69</c:v>
                </c:pt>
                <c:pt idx="3">
                  <c:v>201.7</c:v>
                </c:pt>
                <c:pt idx="4">
                  <c:v>206.12</c:v>
                </c:pt>
              </c:numCache>
            </c:numRef>
          </c:val>
          <c:extLst>
            <c:ext xmlns:c16="http://schemas.microsoft.com/office/drawing/2014/chart" uri="{C3380CC4-5D6E-409C-BE32-E72D297353CC}">
              <c16:uniqueId val="{00000000-33BA-4BF2-8111-B2FFDD67DC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3BA-4BF2-8111-B2FFDD67DC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大河原町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23531</v>
      </c>
      <c r="AM8" s="69"/>
      <c r="AN8" s="69"/>
      <c r="AO8" s="69"/>
      <c r="AP8" s="69"/>
      <c r="AQ8" s="69"/>
      <c r="AR8" s="69"/>
      <c r="AS8" s="69"/>
      <c r="AT8" s="36">
        <f>データ!$S$6</f>
        <v>24.99</v>
      </c>
      <c r="AU8" s="37"/>
      <c r="AV8" s="37"/>
      <c r="AW8" s="37"/>
      <c r="AX8" s="37"/>
      <c r="AY8" s="37"/>
      <c r="AZ8" s="37"/>
      <c r="BA8" s="37"/>
      <c r="BB8" s="58">
        <f>データ!$T$6</f>
        <v>941.62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6" t="str">
        <f>データ!$N$6</f>
        <v>-</v>
      </c>
      <c r="C10" s="37"/>
      <c r="D10" s="37"/>
      <c r="E10" s="37"/>
      <c r="F10" s="37"/>
      <c r="G10" s="37"/>
      <c r="H10" s="37"/>
      <c r="I10" s="36">
        <f>データ!$O$6</f>
        <v>72.75</v>
      </c>
      <c r="J10" s="37"/>
      <c r="K10" s="37"/>
      <c r="L10" s="37"/>
      <c r="M10" s="37"/>
      <c r="N10" s="37"/>
      <c r="O10" s="68"/>
      <c r="P10" s="58">
        <f>データ!$P$6</f>
        <v>99.91</v>
      </c>
      <c r="Q10" s="58"/>
      <c r="R10" s="58"/>
      <c r="S10" s="58"/>
      <c r="T10" s="58"/>
      <c r="U10" s="58"/>
      <c r="V10" s="58"/>
      <c r="W10" s="69">
        <f>データ!$Q$6</f>
        <v>4378</v>
      </c>
      <c r="X10" s="69"/>
      <c r="Y10" s="69"/>
      <c r="Z10" s="69"/>
      <c r="AA10" s="69"/>
      <c r="AB10" s="69"/>
      <c r="AC10" s="69"/>
      <c r="AD10" s="2"/>
      <c r="AE10" s="2"/>
      <c r="AF10" s="2"/>
      <c r="AG10" s="2"/>
      <c r="AH10" s="2"/>
      <c r="AI10" s="2"/>
      <c r="AJ10" s="2"/>
      <c r="AK10" s="2"/>
      <c r="AL10" s="69">
        <f>データ!$U$6</f>
        <v>23460</v>
      </c>
      <c r="AM10" s="69"/>
      <c r="AN10" s="69"/>
      <c r="AO10" s="69"/>
      <c r="AP10" s="69"/>
      <c r="AQ10" s="69"/>
      <c r="AR10" s="69"/>
      <c r="AS10" s="69"/>
      <c r="AT10" s="36">
        <f>データ!$V$6</f>
        <v>24.45</v>
      </c>
      <c r="AU10" s="37"/>
      <c r="AV10" s="37"/>
      <c r="AW10" s="37"/>
      <c r="AX10" s="37"/>
      <c r="AY10" s="37"/>
      <c r="AZ10" s="37"/>
      <c r="BA10" s="37"/>
      <c r="BB10" s="58">
        <f>データ!$W$6</f>
        <v>959.51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GrS54FDkU3mZBubSzfevQEDHFQ7d8Rj9rDAEzb2wYPATHf9HwuuMiQwij8dX+rRb84OUgp8XKdRlNAicGJ9mg==" saltValue="1VzfguCscJrj8cR+SbX/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43214</v>
      </c>
      <c r="D6" s="20">
        <f t="shared" si="3"/>
        <v>46</v>
      </c>
      <c r="E6" s="20">
        <f t="shared" si="3"/>
        <v>1</v>
      </c>
      <c r="F6" s="20">
        <f t="shared" si="3"/>
        <v>0</v>
      </c>
      <c r="G6" s="20">
        <f t="shared" si="3"/>
        <v>1</v>
      </c>
      <c r="H6" s="20" t="str">
        <f t="shared" si="3"/>
        <v>宮城県　大河原町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72.75</v>
      </c>
      <c r="P6" s="21">
        <f t="shared" si="3"/>
        <v>99.91</v>
      </c>
      <c r="Q6" s="21">
        <f t="shared" si="3"/>
        <v>4378</v>
      </c>
      <c r="R6" s="21">
        <f t="shared" si="3"/>
        <v>23531</v>
      </c>
      <c r="S6" s="21">
        <f t="shared" si="3"/>
        <v>24.99</v>
      </c>
      <c r="T6" s="21">
        <f t="shared" si="3"/>
        <v>941.62</v>
      </c>
      <c r="U6" s="21">
        <f t="shared" si="3"/>
        <v>23460</v>
      </c>
      <c r="V6" s="21">
        <f t="shared" si="3"/>
        <v>24.45</v>
      </c>
      <c r="W6" s="21">
        <f t="shared" si="3"/>
        <v>959.51</v>
      </c>
      <c r="X6" s="22">
        <f>IF(X7="",NA(),X7)</f>
        <v>115.19</v>
      </c>
      <c r="Y6" s="22">
        <f t="shared" ref="Y6:AG6" si="4">IF(Y7="",NA(),Y7)</f>
        <v>120.48</v>
      </c>
      <c r="Z6" s="22">
        <f t="shared" si="4"/>
        <v>121.75</v>
      </c>
      <c r="AA6" s="22">
        <f t="shared" si="4"/>
        <v>124.64</v>
      </c>
      <c r="AB6" s="22">
        <f t="shared" si="4"/>
        <v>124.32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1128.9100000000001</v>
      </c>
      <c r="AU6" s="22">
        <f t="shared" ref="AU6:BC6" si="6">IF(AU7="",NA(),AU7)</f>
        <v>1104.71</v>
      </c>
      <c r="AV6" s="22">
        <f t="shared" si="6"/>
        <v>1059.33</v>
      </c>
      <c r="AW6" s="22">
        <f t="shared" si="6"/>
        <v>1083.48</v>
      </c>
      <c r="AX6" s="22">
        <f t="shared" si="6"/>
        <v>1218.3399999999999</v>
      </c>
      <c r="AY6" s="22">
        <f t="shared" si="6"/>
        <v>379.08</v>
      </c>
      <c r="AZ6" s="22">
        <f t="shared" si="6"/>
        <v>367.55</v>
      </c>
      <c r="BA6" s="22">
        <f t="shared" si="6"/>
        <v>378.56</v>
      </c>
      <c r="BB6" s="22">
        <f t="shared" si="6"/>
        <v>364.46</v>
      </c>
      <c r="BC6" s="22">
        <f t="shared" si="6"/>
        <v>338.89</v>
      </c>
      <c r="BD6" s="21" t="str">
        <f>IF(BD7="","",IF(BD7="-","【-】","【"&amp;SUBSTITUTE(TEXT(BD7,"#,##0.00"),"-","△")&amp;"】"))</f>
        <v>【243.36】</v>
      </c>
      <c r="BE6" s="22">
        <f>IF(BE7="",NA(),BE7)</f>
        <v>297.49</v>
      </c>
      <c r="BF6" s="22">
        <f t="shared" ref="BF6:BN6" si="7">IF(BF7="",NA(),BF7)</f>
        <v>282.13</v>
      </c>
      <c r="BG6" s="22">
        <f t="shared" si="7"/>
        <v>270.19</v>
      </c>
      <c r="BH6" s="22">
        <f t="shared" si="7"/>
        <v>260.92</v>
      </c>
      <c r="BI6" s="22">
        <f t="shared" si="7"/>
        <v>278.27</v>
      </c>
      <c r="BJ6" s="22">
        <f t="shared" si="7"/>
        <v>398.98</v>
      </c>
      <c r="BK6" s="22">
        <f t="shared" si="7"/>
        <v>418.68</v>
      </c>
      <c r="BL6" s="22">
        <f t="shared" si="7"/>
        <v>395.68</v>
      </c>
      <c r="BM6" s="22">
        <f t="shared" si="7"/>
        <v>403.72</v>
      </c>
      <c r="BN6" s="22">
        <f t="shared" si="7"/>
        <v>400.21</v>
      </c>
      <c r="BO6" s="21" t="str">
        <f>IF(BO7="","",IF(BO7="-","【-】","【"&amp;SUBSTITUTE(TEXT(BO7,"#,##0.00"),"-","△")&amp;"】"))</f>
        <v>【265.93】</v>
      </c>
      <c r="BP6" s="22">
        <f>IF(BP7="",NA(),BP7)</f>
        <v>106.91</v>
      </c>
      <c r="BQ6" s="22">
        <f t="shared" ref="BQ6:BY6" si="8">IF(BQ7="",NA(),BQ7)</f>
        <v>110.58</v>
      </c>
      <c r="BR6" s="22">
        <f t="shared" si="8"/>
        <v>112.47</v>
      </c>
      <c r="BS6" s="22">
        <f t="shared" si="8"/>
        <v>114.5</v>
      </c>
      <c r="BT6" s="22">
        <f t="shared" si="8"/>
        <v>99.79</v>
      </c>
      <c r="BU6" s="22">
        <f t="shared" si="8"/>
        <v>98.64</v>
      </c>
      <c r="BV6" s="22">
        <f t="shared" si="8"/>
        <v>94.78</v>
      </c>
      <c r="BW6" s="22">
        <f t="shared" si="8"/>
        <v>97.59</v>
      </c>
      <c r="BX6" s="22">
        <f t="shared" si="8"/>
        <v>92.17</v>
      </c>
      <c r="BY6" s="22">
        <f t="shared" si="8"/>
        <v>92.83</v>
      </c>
      <c r="BZ6" s="21" t="str">
        <f>IF(BZ7="","",IF(BZ7="-","【-】","【"&amp;SUBSTITUTE(TEXT(BZ7,"#,##0.00"),"-","△")&amp;"】"))</f>
        <v>【97.82】</v>
      </c>
      <c r="CA6" s="22">
        <f>IF(CA7="",NA(),CA7)</f>
        <v>216.02</v>
      </c>
      <c r="CB6" s="22">
        <f t="shared" ref="CB6:CJ6" si="9">IF(CB7="",NA(),CB7)</f>
        <v>207.83</v>
      </c>
      <c r="CC6" s="22">
        <f t="shared" si="9"/>
        <v>204.69</v>
      </c>
      <c r="CD6" s="22">
        <f t="shared" si="9"/>
        <v>201.7</v>
      </c>
      <c r="CE6" s="22">
        <f t="shared" si="9"/>
        <v>206.12</v>
      </c>
      <c r="CF6" s="22">
        <f t="shared" si="9"/>
        <v>178.92</v>
      </c>
      <c r="CG6" s="22">
        <f t="shared" si="9"/>
        <v>181.3</v>
      </c>
      <c r="CH6" s="22">
        <f t="shared" si="9"/>
        <v>181.71</v>
      </c>
      <c r="CI6" s="22">
        <f t="shared" si="9"/>
        <v>188.51</v>
      </c>
      <c r="CJ6" s="22">
        <f t="shared" si="9"/>
        <v>189.43</v>
      </c>
      <c r="CK6" s="21" t="str">
        <f>IF(CK7="","",IF(CK7="-","【-】","【"&amp;SUBSTITUTE(TEXT(CK7,"#,##0.00"),"-","△")&amp;"】"))</f>
        <v>【177.56】</v>
      </c>
      <c r="CL6" s="22">
        <f>IF(CL7="",NA(),CL7)</f>
        <v>69.39</v>
      </c>
      <c r="CM6" s="22">
        <f t="shared" ref="CM6:CU6" si="10">IF(CM7="",NA(),CM7)</f>
        <v>69.41</v>
      </c>
      <c r="CN6" s="22">
        <f t="shared" si="10"/>
        <v>70.97</v>
      </c>
      <c r="CO6" s="22">
        <f t="shared" si="10"/>
        <v>68.53</v>
      </c>
      <c r="CP6" s="22">
        <f t="shared" si="10"/>
        <v>67.53</v>
      </c>
      <c r="CQ6" s="22">
        <f t="shared" si="10"/>
        <v>55.14</v>
      </c>
      <c r="CR6" s="22">
        <f t="shared" si="10"/>
        <v>55.89</v>
      </c>
      <c r="CS6" s="22">
        <f t="shared" si="10"/>
        <v>55.72</v>
      </c>
      <c r="CT6" s="22">
        <f t="shared" si="10"/>
        <v>55.31</v>
      </c>
      <c r="CU6" s="22">
        <f t="shared" si="10"/>
        <v>55.14</v>
      </c>
      <c r="CV6" s="21" t="str">
        <f>IF(CV7="","",IF(CV7="-","【-】","【"&amp;SUBSTITUTE(TEXT(CV7,"#,##0.00"),"-","△")&amp;"】"))</f>
        <v>【59.81】</v>
      </c>
      <c r="CW6" s="22">
        <f>IF(CW7="",NA(),CW7)</f>
        <v>89.11</v>
      </c>
      <c r="CX6" s="22">
        <f t="shared" ref="CX6:DF6" si="11">IF(CX7="",NA(),CX7)</f>
        <v>91.26</v>
      </c>
      <c r="CY6" s="22">
        <f t="shared" si="11"/>
        <v>89.23</v>
      </c>
      <c r="CZ6" s="22">
        <f t="shared" si="11"/>
        <v>90.78</v>
      </c>
      <c r="DA6" s="22">
        <f t="shared" si="11"/>
        <v>91.99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45.16</v>
      </c>
      <c r="DI6" s="22">
        <f t="shared" ref="DI6:DQ6" si="12">IF(DI7="",NA(),DI7)</f>
        <v>46.75</v>
      </c>
      <c r="DJ6" s="22">
        <f t="shared" si="12"/>
        <v>47.72</v>
      </c>
      <c r="DK6" s="22">
        <f t="shared" si="12"/>
        <v>48.97</v>
      </c>
      <c r="DL6" s="22">
        <f t="shared" si="12"/>
        <v>49.97</v>
      </c>
      <c r="DM6" s="22">
        <f t="shared" si="12"/>
        <v>49.92</v>
      </c>
      <c r="DN6" s="22">
        <f t="shared" si="12"/>
        <v>50.63</v>
      </c>
      <c r="DO6" s="22">
        <f t="shared" si="12"/>
        <v>51.29</v>
      </c>
      <c r="DP6" s="22">
        <f t="shared" si="12"/>
        <v>52.2</v>
      </c>
      <c r="DQ6" s="22">
        <f t="shared" si="12"/>
        <v>52.7</v>
      </c>
      <c r="DR6" s="21" t="str">
        <f>IF(DR7="","",IF(DR7="-","【-】","【"&amp;SUBSTITUTE(TEXT(DR7,"#,##0.00"),"-","△")&amp;"】"))</f>
        <v>【52.02】</v>
      </c>
      <c r="DS6" s="22">
        <f>IF(DS7="",NA(),DS7)</f>
        <v>12.05</v>
      </c>
      <c r="DT6" s="22">
        <f t="shared" ref="DT6:EB6" si="13">IF(DT7="",NA(),DT7)</f>
        <v>11.26</v>
      </c>
      <c r="DU6" s="22">
        <f t="shared" si="13"/>
        <v>9.4600000000000009</v>
      </c>
      <c r="DV6" s="22">
        <f t="shared" si="13"/>
        <v>8.99</v>
      </c>
      <c r="DW6" s="22">
        <f t="shared" si="13"/>
        <v>14.15</v>
      </c>
      <c r="DX6" s="22">
        <f t="shared" si="13"/>
        <v>16.88</v>
      </c>
      <c r="DY6" s="22">
        <f t="shared" si="13"/>
        <v>18.28</v>
      </c>
      <c r="DZ6" s="22">
        <f t="shared" si="13"/>
        <v>19.61</v>
      </c>
      <c r="EA6" s="22">
        <f t="shared" si="13"/>
        <v>20.73</v>
      </c>
      <c r="EB6" s="22">
        <f t="shared" si="13"/>
        <v>22.86</v>
      </c>
      <c r="EC6" s="21" t="str">
        <f>IF(EC7="","",IF(EC7="-","【-】","【"&amp;SUBSTITUTE(TEXT(EC7,"#,##0.00"),"-","△")&amp;"】"))</f>
        <v>【25.37】</v>
      </c>
      <c r="ED6" s="22">
        <f>IF(ED7="",NA(),ED7)</f>
        <v>1.37</v>
      </c>
      <c r="EE6" s="22">
        <f t="shared" ref="EE6:EM6" si="14">IF(EE7="",NA(),EE7)</f>
        <v>0.77</v>
      </c>
      <c r="EF6" s="22">
        <f t="shared" si="14"/>
        <v>1.71</v>
      </c>
      <c r="EG6" s="22">
        <f t="shared" si="14"/>
        <v>1.52</v>
      </c>
      <c r="EH6" s="22">
        <f t="shared" si="14"/>
        <v>1.41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43214</v>
      </c>
      <c r="D7" s="24">
        <v>46</v>
      </c>
      <c r="E7" s="24">
        <v>1</v>
      </c>
      <c r="F7" s="24">
        <v>0</v>
      </c>
      <c r="G7" s="24">
        <v>1</v>
      </c>
      <c r="H7" s="24" t="s">
        <v>93</v>
      </c>
      <c r="I7" s="24" t="s">
        <v>94</v>
      </c>
      <c r="J7" s="24" t="s">
        <v>95</v>
      </c>
      <c r="K7" s="24" t="s">
        <v>96</v>
      </c>
      <c r="L7" s="24" t="s">
        <v>97</v>
      </c>
      <c r="M7" s="24" t="s">
        <v>98</v>
      </c>
      <c r="N7" s="25" t="s">
        <v>99</v>
      </c>
      <c r="O7" s="25">
        <v>72.75</v>
      </c>
      <c r="P7" s="25">
        <v>99.91</v>
      </c>
      <c r="Q7" s="25">
        <v>4378</v>
      </c>
      <c r="R7" s="25">
        <v>23531</v>
      </c>
      <c r="S7" s="25">
        <v>24.99</v>
      </c>
      <c r="T7" s="25">
        <v>941.62</v>
      </c>
      <c r="U7" s="25">
        <v>23460</v>
      </c>
      <c r="V7" s="25">
        <v>24.45</v>
      </c>
      <c r="W7" s="25">
        <v>959.51</v>
      </c>
      <c r="X7" s="25">
        <v>115.19</v>
      </c>
      <c r="Y7" s="25">
        <v>120.48</v>
      </c>
      <c r="Z7" s="25">
        <v>121.75</v>
      </c>
      <c r="AA7" s="25">
        <v>124.64</v>
      </c>
      <c r="AB7" s="25">
        <v>124.32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1128.9100000000001</v>
      </c>
      <c r="AU7" s="25">
        <v>1104.71</v>
      </c>
      <c r="AV7" s="25">
        <v>1059.33</v>
      </c>
      <c r="AW7" s="25">
        <v>1083.48</v>
      </c>
      <c r="AX7" s="25">
        <v>1218.3399999999999</v>
      </c>
      <c r="AY7" s="25">
        <v>379.08</v>
      </c>
      <c r="AZ7" s="25">
        <v>367.55</v>
      </c>
      <c r="BA7" s="25">
        <v>378.56</v>
      </c>
      <c r="BB7" s="25">
        <v>364.46</v>
      </c>
      <c r="BC7" s="25">
        <v>338.89</v>
      </c>
      <c r="BD7" s="25">
        <v>243.36</v>
      </c>
      <c r="BE7" s="25">
        <v>297.49</v>
      </c>
      <c r="BF7" s="25">
        <v>282.13</v>
      </c>
      <c r="BG7" s="25">
        <v>270.19</v>
      </c>
      <c r="BH7" s="25">
        <v>260.92</v>
      </c>
      <c r="BI7" s="25">
        <v>278.27</v>
      </c>
      <c r="BJ7" s="25">
        <v>398.98</v>
      </c>
      <c r="BK7" s="25">
        <v>418.68</v>
      </c>
      <c r="BL7" s="25">
        <v>395.68</v>
      </c>
      <c r="BM7" s="25">
        <v>403.72</v>
      </c>
      <c r="BN7" s="25">
        <v>400.21</v>
      </c>
      <c r="BO7" s="25">
        <v>265.93</v>
      </c>
      <c r="BP7" s="25">
        <v>106.91</v>
      </c>
      <c r="BQ7" s="25">
        <v>110.58</v>
      </c>
      <c r="BR7" s="25">
        <v>112.47</v>
      </c>
      <c r="BS7" s="25">
        <v>114.5</v>
      </c>
      <c r="BT7" s="25">
        <v>99.79</v>
      </c>
      <c r="BU7" s="25">
        <v>98.64</v>
      </c>
      <c r="BV7" s="25">
        <v>94.78</v>
      </c>
      <c r="BW7" s="25">
        <v>97.59</v>
      </c>
      <c r="BX7" s="25">
        <v>92.17</v>
      </c>
      <c r="BY7" s="25">
        <v>92.83</v>
      </c>
      <c r="BZ7" s="25">
        <v>97.82</v>
      </c>
      <c r="CA7" s="25">
        <v>216.02</v>
      </c>
      <c r="CB7" s="25">
        <v>207.83</v>
      </c>
      <c r="CC7" s="25">
        <v>204.69</v>
      </c>
      <c r="CD7" s="25">
        <v>201.7</v>
      </c>
      <c r="CE7" s="25">
        <v>206.12</v>
      </c>
      <c r="CF7" s="25">
        <v>178.92</v>
      </c>
      <c r="CG7" s="25">
        <v>181.3</v>
      </c>
      <c r="CH7" s="25">
        <v>181.71</v>
      </c>
      <c r="CI7" s="25">
        <v>188.51</v>
      </c>
      <c r="CJ7" s="25">
        <v>189.43</v>
      </c>
      <c r="CK7" s="25">
        <v>177.56</v>
      </c>
      <c r="CL7" s="25">
        <v>69.39</v>
      </c>
      <c r="CM7" s="25">
        <v>69.41</v>
      </c>
      <c r="CN7" s="25">
        <v>70.97</v>
      </c>
      <c r="CO7" s="25">
        <v>68.53</v>
      </c>
      <c r="CP7" s="25">
        <v>67.53</v>
      </c>
      <c r="CQ7" s="25">
        <v>55.14</v>
      </c>
      <c r="CR7" s="25">
        <v>55.89</v>
      </c>
      <c r="CS7" s="25">
        <v>55.72</v>
      </c>
      <c r="CT7" s="25">
        <v>55.31</v>
      </c>
      <c r="CU7" s="25">
        <v>55.14</v>
      </c>
      <c r="CV7" s="25">
        <v>59.81</v>
      </c>
      <c r="CW7" s="25">
        <v>89.11</v>
      </c>
      <c r="CX7" s="25">
        <v>91.26</v>
      </c>
      <c r="CY7" s="25">
        <v>89.23</v>
      </c>
      <c r="CZ7" s="25">
        <v>90.78</v>
      </c>
      <c r="DA7" s="25">
        <v>91.99</v>
      </c>
      <c r="DB7" s="25">
        <v>81.39</v>
      </c>
      <c r="DC7" s="25">
        <v>81.27</v>
      </c>
      <c r="DD7" s="25">
        <v>81.260000000000005</v>
      </c>
      <c r="DE7" s="25">
        <v>80.36</v>
      </c>
      <c r="DF7" s="25">
        <v>80.13</v>
      </c>
      <c r="DG7" s="25">
        <v>89.42</v>
      </c>
      <c r="DH7" s="25">
        <v>45.16</v>
      </c>
      <c r="DI7" s="25">
        <v>46.75</v>
      </c>
      <c r="DJ7" s="25">
        <v>47.72</v>
      </c>
      <c r="DK7" s="25">
        <v>48.97</v>
      </c>
      <c r="DL7" s="25">
        <v>49.97</v>
      </c>
      <c r="DM7" s="25">
        <v>49.92</v>
      </c>
      <c r="DN7" s="25">
        <v>50.63</v>
      </c>
      <c r="DO7" s="25">
        <v>51.29</v>
      </c>
      <c r="DP7" s="25">
        <v>52.2</v>
      </c>
      <c r="DQ7" s="25">
        <v>52.7</v>
      </c>
      <c r="DR7" s="25">
        <v>52.02</v>
      </c>
      <c r="DS7" s="25">
        <v>12.05</v>
      </c>
      <c r="DT7" s="25">
        <v>11.26</v>
      </c>
      <c r="DU7" s="25">
        <v>9.4600000000000009</v>
      </c>
      <c r="DV7" s="25">
        <v>8.99</v>
      </c>
      <c r="DW7" s="25">
        <v>14.15</v>
      </c>
      <c r="DX7" s="25">
        <v>16.88</v>
      </c>
      <c r="DY7" s="25">
        <v>18.28</v>
      </c>
      <c r="DZ7" s="25">
        <v>19.61</v>
      </c>
      <c r="EA7" s="25">
        <v>20.73</v>
      </c>
      <c r="EB7" s="25">
        <v>22.86</v>
      </c>
      <c r="EC7" s="25">
        <v>25.37</v>
      </c>
      <c r="ED7" s="25">
        <v>1.37</v>
      </c>
      <c r="EE7" s="25">
        <v>0.77</v>
      </c>
      <c r="EF7" s="25">
        <v>1.71</v>
      </c>
      <c r="EG7" s="25">
        <v>1.52</v>
      </c>
      <c r="EH7" s="25">
        <v>1.41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2025-02-03T23:48:49Z</cp:lastPrinted>
  <dcterms:created xsi:type="dcterms:W3CDTF">2025-01-24T06:44:31Z</dcterms:created>
  <dcterms:modified xsi:type="dcterms:W3CDTF">2025-02-03T23:51:37Z</dcterms:modified>
  <cp:category/>
</cp:coreProperties>
</file>