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11001\Desktop\経営比較分析表\"/>
    </mc:Choice>
  </mc:AlternateContent>
  <xr:revisionPtr revIDLastSave="0" documentId="8_{B70B0764-1F88-4F22-ABC7-9ED136CC8650}" xr6:coauthVersionLast="45" xr6:coauthVersionMax="45" xr10:uidLastSave="{00000000-0000-0000-0000-000000000000}"/>
  <workbookProtection workbookAlgorithmName="SHA-512" workbookHashValue="J7u23G28+Bkp16+bYan9Ni3vBxM3dfX9vp616Ysi1s2UKrI4ENvcs5tr0xlndcXN2LKAnBirBhL2CR4KQ03erA==" workbookSaltValue="CxOd/jQquvXExivXGSBLaw==" workbookSpinCount="100000" lockStructure="1"/>
  <bookViews>
    <workbookView xWindow="-120" yWindow="-120" windowWidth="19605" windowHeight="1176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F85" i="4"/>
  <c r="E85" i="4"/>
  <c r="BB10" i="4"/>
  <c r="AT10" i="4"/>
  <c r="AL10" i="4"/>
  <c r="I10" i="4"/>
  <c r="B10" i="4"/>
  <c r="BB8" i="4"/>
  <c r="AT8" i="4"/>
  <c r="AL8" i="4"/>
  <c r="AD8" i="4"/>
  <c r="W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<sst xmlns="http://schemas.openxmlformats.org/spreadsheetml/2006/main" count="220" uniqueCount="108">
  <si>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</si>
  <si>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</si>
  <si>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</si>
  <si>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</si>
  <si>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</si>
  <si>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</si>
  <si>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</si>
  <si>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</si>
  <si>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</si>
  <si>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</si>
  <si>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</si>
  <si>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</si>
  <si>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</si>
  <si>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</si>
  <si>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</si>
  <si>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</si>
  <si>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</si>
  <si>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</si>
  <si>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</si>
  <si>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</si>
  <si>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</si>
  <si>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</si>
  <si>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</si>
  <si>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</si>
  <si>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</si>
  <si>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</si>
  <si>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</si>
  <si>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</si>
  <si>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</si>
  <si>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</si>
  <si>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</si>
  <si>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</si>
  <si>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</si>
  <si>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</si>
  <si>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</si>
  <si>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</si>
  <si>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</si>
  <si>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</si>
  <si>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</si>
  <si>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</si>
  <si>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</si>
  <si>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</si>
  <si>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</si>
  <si>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</si>
  <si>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</si>
  <si>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</si>
  <si>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</si>
  <si>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</si>
  <si>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</si>
  <si>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</si>
  <si>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</si>
  <si>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</si>
  <si>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</si>
  <si>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</si>
  <si>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</si>
  <si>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</si>
  <si>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</si>
  <si>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</si>
  <si>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</si>
  <si>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</si>
  <si>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</si>
  <si>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</si>
  <si>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</si>
  <si>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</si>
  <si>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</si>
  <si>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</si>
  <si>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</si>
  <si>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</si>
  <si>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</si>
  <si>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</si>
  <si>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</si>
  <si>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</si>
  <si>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</si>
  <si>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</si>
  <si>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</si>
  <si>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</si>
  <si>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</si>
  <si>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</si>
  <si>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</si>
  <si>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</si>
  <si>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</si>
  <si>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</si>
  <si>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</si>
  <si>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</si>
  <si>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</si>
  <si>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</si>
  <si>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</si>
  <si>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</si>
  <si>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</si>
  <si>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</si>
  <si>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</si>
  <si>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</si>
  <si>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</si>
  <si>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</si>
  <si>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</si>
  <si>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</si>
  <si>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</si>
  <si>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</si>
  <si>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</si>
  <si>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</si>
  <si>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</si>
  <si>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</si>
  <si>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</si>
  <si>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</si>
  <si>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</si>
  <si>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〇経常収支比率は、継続して100%を超えており、類似団体平均値と比較し25.11%上回っている。今後も引き続き単年度収支の黒字を確保し、健全な経営を維持していく。
〇企業債残高は揚配水場改修事業を実施した平成28年度に一時的に増加したが、その後は減少しており、給水収益に対する投資規模は適切である。
〇料金回収率は前年度より上昇しており、また100%以上で推移しているが、継続して未収額の縮減を図り、収益の確保に努める。
〇施設利用率は昨年より低下したが、平均値より高い数値を維持している。今後の人口減少等も考慮し、施設の規模を検討していく。
〇有収率は昨年度より0.66%上昇し、全国平均及び類似団体平均値を上回ったが、漏水調査の実施等により100%に近づくように努める。</t>
    <rPh sb="1" eb="7">
      <t>ケイジョウシュウシヒリツ</t>
    </rPh>
    <rPh sb="9" eb="11">
      <t>ケイゾク</t>
    </rPh>
    <rPh sb="18" eb="19">
      <t>コ</t>
    </rPh>
    <rPh sb="24" eb="26">
      <t>ルイジ</t>
    </rPh>
    <rPh sb="26" eb="28">
      <t>ダンタイ</t>
    </rPh>
    <rPh sb="28" eb="31">
      <t>ヘイキンチ</t>
    </rPh>
    <rPh sb="32" eb="34">
      <t>ヒカク</t>
    </rPh>
    <rPh sb="41" eb="43">
      <t>ウワマワ</t>
    </rPh>
    <rPh sb="48" eb="50">
      <t>コンゴ</t>
    </rPh>
    <rPh sb="51" eb="52">
      <t>ヒ</t>
    </rPh>
    <rPh sb="53" eb="54">
      <t>ツヅ</t>
    </rPh>
    <rPh sb="55" eb="58">
      <t>タンネンド</t>
    </rPh>
    <rPh sb="58" eb="60">
      <t>シュウシ</t>
    </rPh>
    <rPh sb="61" eb="63">
      <t>クロジ</t>
    </rPh>
    <rPh sb="64" eb="66">
      <t>カクホ</t>
    </rPh>
    <rPh sb="68" eb="70">
      <t>ケンゼン</t>
    </rPh>
    <rPh sb="71" eb="73">
      <t>ケイエイ</t>
    </rPh>
    <rPh sb="74" eb="76">
      <t>イジ</t>
    </rPh>
    <rPh sb="84" eb="86">
      <t>キギョウ</t>
    </rPh>
    <rPh sb="86" eb="87">
      <t>サイ</t>
    </rPh>
    <rPh sb="87" eb="89">
      <t>ザンダカ</t>
    </rPh>
    <rPh sb="144" eb="146">
      <t>テキセツ</t>
    </rPh>
    <rPh sb="153" eb="155">
      <t>リョウキン</t>
    </rPh>
    <rPh sb="155" eb="157">
      <t>カイシュウ</t>
    </rPh>
    <rPh sb="157" eb="158">
      <t>リツ</t>
    </rPh>
    <rPh sb="159" eb="162">
      <t>ゼンネンド</t>
    </rPh>
    <rPh sb="164" eb="166">
      <t>ジョウショウ</t>
    </rPh>
    <rPh sb="177" eb="179">
      <t>イジョウ</t>
    </rPh>
    <rPh sb="180" eb="182">
      <t>スイイ</t>
    </rPh>
    <rPh sb="188" eb="190">
      <t>ケイゾク</t>
    </rPh>
    <rPh sb="192" eb="194">
      <t>ミシュウ</t>
    </rPh>
    <rPh sb="194" eb="195">
      <t>ガク</t>
    </rPh>
    <rPh sb="196" eb="198">
      <t>シュクゲン</t>
    </rPh>
    <rPh sb="199" eb="200">
      <t>ハカ</t>
    </rPh>
    <rPh sb="202" eb="204">
      <t>シュウエキ</t>
    </rPh>
    <rPh sb="205" eb="207">
      <t>カクホ</t>
    </rPh>
    <rPh sb="208" eb="209">
      <t>ツト</t>
    </rPh>
    <rPh sb="215" eb="217">
      <t>シセツ</t>
    </rPh>
    <rPh sb="217" eb="219">
      <t>リヨウ</t>
    </rPh>
    <rPh sb="219" eb="220">
      <t>リツ</t>
    </rPh>
    <rPh sb="221" eb="223">
      <t>サクネン</t>
    </rPh>
    <rPh sb="225" eb="227">
      <t>テイカ</t>
    </rPh>
    <rPh sb="231" eb="234">
      <t>ヘイキンチ</t>
    </rPh>
    <rPh sb="236" eb="237">
      <t>タカ</t>
    </rPh>
    <rPh sb="238" eb="240">
      <t>スウチ</t>
    </rPh>
    <rPh sb="241" eb="243">
      <t>イジ</t>
    </rPh>
    <rPh sb="248" eb="250">
      <t>コンゴ</t>
    </rPh>
    <rPh sb="251" eb="253">
      <t>ジンコウ</t>
    </rPh>
    <rPh sb="253" eb="255">
      <t>ゲンショウ</t>
    </rPh>
    <rPh sb="255" eb="256">
      <t>トウ</t>
    </rPh>
    <rPh sb="257" eb="259">
      <t>コウリョ</t>
    </rPh>
    <rPh sb="261" eb="263">
      <t>シセツ</t>
    </rPh>
    <rPh sb="264" eb="266">
      <t>キボ</t>
    </rPh>
    <rPh sb="267" eb="269">
      <t>ケントウ</t>
    </rPh>
    <rPh sb="277" eb="280">
      <t>ユウシュウリツ</t>
    </rPh>
    <rPh sb="281" eb="284">
      <t>サクネンド</t>
    </rPh>
    <rPh sb="291" eb="293">
      <t>ジョウショウ</t>
    </rPh>
    <rPh sb="295" eb="297">
      <t>ゼンコク</t>
    </rPh>
    <rPh sb="297" eb="299">
      <t>ヘイキン</t>
    </rPh>
    <rPh sb="299" eb="300">
      <t>オヨ</t>
    </rPh>
    <rPh sb="301" eb="303">
      <t>ルイジ</t>
    </rPh>
    <rPh sb="303" eb="305">
      <t>ダンタイ</t>
    </rPh>
    <rPh sb="305" eb="308">
      <t>ヘイキンチ</t>
    </rPh>
    <rPh sb="309" eb="311">
      <t>ウワマワ</t>
    </rPh>
    <rPh sb="315" eb="317">
      <t>ロウスイ</t>
    </rPh>
    <rPh sb="317" eb="319">
      <t>チョウサ</t>
    </rPh>
    <rPh sb="320" eb="322">
      <t>ジッシ</t>
    </rPh>
    <rPh sb="322" eb="323">
      <t>トウ</t>
    </rPh>
    <rPh sb="331" eb="332">
      <t>チカ</t>
    </rPh>
    <rPh sb="337" eb="338">
      <t>ツト</t>
    </rPh>
    <phoneticPr fontId="4"/>
  </si>
  <si>
    <t>〇有形固定資産減価償却率は昨年度に引き続き全国平均及び類似団体平均値を下回っている。引き続き、将来的な施設更新の必要性を考慮し、計画的な改修を進める必要がある。
〇管路経年化率は全国平均、類似団体平均値ともに下回ったが、計画的に管路更新を実施していく必要がある。
〇管路更新率は全国平均よりも下回っているため、財源確保や経営状況を勘案し、更新事業を進めていくよう努める。</t>
    <rPh sb="1" eb="3">
      <t>ユウケイ</t>
    </rPh>
    <rPh sb="3" eb="5">
      <t>コテイ</t>
    </rPh>
    <rPh sb="5" eb="7">
      <t>シサン</t>
    </rPh>
    <rPh sb="7" eb="9">
      <t>ゲンカ</t>
    </rPh>
    <rPh sb="9" eb="11">
      <t>ショウキャク</t>
    </rPh>
    <rPh sb="11" eb="12">
      <t>リツ</t>
    </rPh>
    <rPh sb="13" eb="16">
      <t>サクネンド</t>
    </rPh>
    <rPh sb="17" eb="18">
      <t>ヒ</t>
    </rPh>
    <rPh sb="19" eb="20">
      <t>ツヅ</t>
    </rPh>
    <rPh sb="21" eb="23">
      <t>ゼンコク</t>
    </rPh>
    <rPh sb="23" eb="25">
      <t>ヘイキン</t>
    </rPh>
    <rPh sb="25" eb="26">
      <t>オヨ</t>
    </rPh>
    <rPh sb="27" eb="29">
      <t>ルイジ</t>
    </rPh>
    <rPh sb="29" eb="31">
      <t>ダンタイ</t>
    </rPh>
    <rPh sb="31" eb="34">
      <t>ヘイキンチ</t>
    </rPh>
    <rPh sb="35" eb="37">
      <t>シタマワトウコウリョシセツキボケントウユウシュウリツサクネンドジョウショウゼンコクヘイキンオヨルイジダンタイヘイキンチウワマワロウスイチョウサジッシトウチカツト</t>
    </rPh>
    <rPh sb="42" eb="43">
      <t>ヒ</t>
    </rPh>
    <rPh sb="44" eb="45">
      <t>ツヅ</t>
    </rPh>
    <rPh sb="47" eb="50">
      <t>ショウライテキ</t>
    </rPh>
    <rPh sb="51" eb="53">
      <t>シセツ</t>
    </rPh>
    <rPh sb="53" eb="55">
      <t>コウシン</t>
    </rPh>
    <rPh sb="56" eb="59">
      <t>ヒツヨウセイ</t>
    </rPh>
    <rPh sb="60" eb="62">
      <t>コウリョ</t>
    </rPh>
    <rPh sb="64" eb="67">
      <t>ケイカクテキ</t>
    </rPh>
    <rPh sb="68" eb="70">
      <t>カイシュウ</t>
    </rPh>
    <rPh sb="71" eb="72">
      <t>スス</t>
    </rPh>
    <rPh sb="74" eb="76">
      <t>ヒツヨウ</t>
    </rPh>
    <rPh sb="83" eb="85">
      <t>カンロ</t>
    </rPh>
    <rPh sb="85" eb="88">
      <t>ケイネンカ</t>
    </rPh>
    <rPh sb="88" eb="89">
      <t>リツ</t>
    </rPh>
    <rPh sb="90" eb="94">
      <t>ゼンコクヘイキン</t>
    </rPh>
    <rPh sb="95" eb="99">
      <t>ルイジダンタイ</t>
    </rPh>
    <rPh sb="99" eb="102">
      <t>ヘイキンチ</t>
    </rPh>
    <rPh sb="105" eb="107">
      <t>シタマワ</t>
    </rPh>
    <rPh sb="111" eb="114">
      <t>ケイカクテキ</t>
    </rPh>
    <rPh sb="115" eb="117">
      <t>カンロ</t>
    </rPh>
    <rPh sb="117" eb="119">
      <t>コウシン</t>
    </rPh>
    <rPh sb="120" eb="122">
      <t>ジッシ</t>
    </rPh>
    <rPh sb="126" eb="128">
      <t>ヒツヨウ</t>
    </rPh>
    <rPh sb="135" eb="137">
      <t>カンロ</t>
    </rPh>
    <rPh sb="137" eb="139">
      <t>コウシン</t>
    </rPh>
    <rPh sb="139" eb="140">
      <t>リツ</t>
    </rPh>
    <rPh sb="141" eb="143">
      <t>ゼンコク</t>
    </rPh>
    <rPh sb="143" eb="145">
      <t>ヘイキン</t>
    </rPh>
    <rPh sb="148" eb="150">
      <t>シタマワ</t>
    </rPh>
    <rPh sb="157" eb="159">
      <t>ザイゲン</t>
    </rPh>
    <rPh sb="159" eb="161">
      <t>カクホ</t>
    </rPh>
    <rPh sb="162" eb="164">
      <t>ケイエイ</t>
    </rPh>
    <rPh sb="164" eb="166">
      <t>ジョウキョウ</t>
    </rPh>
    <rPh sb="167" eb="169">
      <t>カンアン</t>
    </rPh>
    <rPh sb="171" eb="173">
      <t>コウシン</t>
    </rPh>
    <rPh sb="173" eb="175">
      <t>ジギョウ</t>
    </rPh>
    <rPh sb="176" eb="177">
      <t>スス</t>
    </rPh>
    <rPh sb="183" eb="184">
      <t>ツト</t>
    </rPh>
    <phoneticPr fontId="4"/>
  </si>
  <si>
    <t>　現状では安定的な経営状況であると考えられるが、今後は給水人口の減少に伴う収益の減少や、管路の更新費用の増大等、経営状況に影響する事象が予想されるため、経営戦略の策定等により長期的な経営の見通しを立て、財源を確保し安定的な事業経営を進めていけるように努める。</t>
    <rPh sb="1" eb="3">
      <t>ゲンジョウ</t>
    </rPh>
    <rPh sb="5" eb="8">
      <t>アンテイテキ</t>
    </rPh>
    <rPh sb="9" eb="11">
      <t>ケイエイ</t>
    </rPh>
    <rPh sb="11" eb="13">
      <t>ジョウキョウ</t>
    </rPh>
    <rPh sb="17" eb="18">
      <t>カンガ</t>
    </rPh>
    <rPh sb="24" eb="26">
      <t>コンゴ</t>
    </rPh>
    <rPh sb="27" eb="29">
      <t>キュウスイ</t>
    </rPh>
    <rPh sb="29" eb="31">
      <t>ジンコウ</t>
    </rPh>
    <rPh sb="32" eb="34">
      <t>ゲンショウ</t>
    </rPh>
    <rPh sb="35" eb="36">
      <t>トモナ</t>
    </rPh>
    <rPh sb="37" eb="39">
      <t>シュウエキ</t>
    </rPh>
    <rPh sb="40" eb="42">
      <t>ゲンショウ</t>
    </rPh>
    <rPh sb="44" eb="46">
      <t>カンロ</t>
    </rPh>
    <rPh sb="47" eb="49">
      <t>コウシン</t>
    </rPh>
    <rPh sb="49" eb="51">
      <t>ヒヨウ</t>
    </rPh>
    <rPh sb="52" eb="54">
      <t>ゾウダイ</t>
    </rPh>
    <rPh sb="54" eb="55">
      <t>トウ</t>
    </rPh>
    <rPh sb="56" eb="58">
      <t>ケイエイ</t>
    </rPh>
    <rPh sb="58" eb="60">
      <t>ジョウキョウ</t>
    </rPh>
    <rPh sb="61" eb="63">
      <t>エイキョウ</t>
    </rPh>
    <rPh sb="65" eb="67">
      <t>ジショウ</t>
    </rPh>
    <rPh sb="68" eb="70">
      <t>ヨソウ</t>
    </rPh>
    <rPh sb="76" eb="80">
      <t>ケイエイセンリャク</t>
    </rPh>
    <rPh sb="81" eb="83">
      <t>サクテイ</t>
    </rPh>
    <rPh sb="83" eb="84">
      <t>トウ</t>
    </rPh>
    <rPh sb="87" eb="90">
      <t>チョウキテキ</t>
    </rPh>
    <rPh sb="91" eb="93">
      <t>ケイエイ</t>
    </rPh>
    <rPh sb="94" eb="96">
      <t>ミトオ</t>
    </rPh>
    <rPh sb="98" eb="99">
      <t>タ</t>
    </rPh>
    <rPh sb="101" eb="103">
      <t>ザイゲン</t>
    </rPh>
    <rPh sb="104" eb="106">
      <t>カクホ</t>
    </rPh>
    <rPh sb="107" eb="110">
      <t>アンテイテキ</t>
    </rPh>
    <rPh sb="111" eb="113">
      <t>ジギョウ</t>
    </rPh>
    <rPh sb="113" eb="115">
      <t>ケイエイ</t>
    </rPh>
    <rPh sb="116" eb="117">
      <t>スス</t>
    </rPh>
    <rPh sb="125" eb="1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</si>
</sst>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0.61</c:v>
                </c:pt>
                <c:pt idx="1">
                  <c:v>1.1599999999999999</c:v>
                </c:pt>
                <c:pt idx="2">
                  <c:v>0.13</c:v>
                </c:pt>
                <c:pt idx="3">
                  <c:v>0.91</c:v>
                </c:pt>
                <c:pt idx="4">
                  <c:v>0.63</c:v>
                </c:pt>
              </c:numCache>
            </c:numRef>
          </c:val>
          <c:extLst>
            <c:ext xmlns:c16="http://schemas.microsoft.com/office/drawing/2014/chart" uri="{C3380CC4-5D6E-409C-BE32-E72D297353CC}">
              <c16:uniqueId val="{00000000-6D14-4760-A83A-9CB1566316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D14-4760-A83A-9CB1566316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70.849999999999994</c:v>
                </c:pt>
                <c:pt idx="1">
                  <c:v>70.67</c:v>
                </c:pt>
                <c:pt idx="2">
                  <c:v>70.06</c:v>
                </c:pt>
                <c:pt idx="3">
                  <c:v>70.78</c:v>
                </c:pt>
                <c:pt idx="4">
                  <c:v>69.819999999999993</c:v>
                </c:pt>
              </c:numCache>
            </c:numRef>
          </c:val>
          <c:extLst>
            <c:ext xmlns:c16="http://schemas.microsoft.com/office/drawing/2014/chart" uri="{C3380CC4-5D6E-409C-BE32-E72D297353CC}">
              <c16:uniqueId val="{00000000-F84B-4E53-BEA1-49281C4C00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F84B-4E53-BEA1-49281C4C00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88.88</c:v>
                </c:pt>
                <c:pt idx="1">
                  <c:v>88.9</c:v>
                </c:pt>
                <c:pt idx="2">
                  <c:v>90.07</c:v>
                </c:pt>
                <c:pt idx="3">
                  <c:v>89.27</c:v>
                </c:pt>
                <c:pt idx="4">
                  <c:v>89.93</c:v>
                </c:pt>
              </c:numCache>
            </c:numRef>
          </c:val>
          <c:extLst>
            <c:ext xmlns:c16="http://schemas.microsoft.com/office/drawing/2014/chart" uri="{C3380CC4-5D6E-409C-BE32-E72D297353CC}">
              <c16:uniqueId val="{00000000-688C-4C29-B84B-ADC701098B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688C-4C29-B84B-ADC701098B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139.66</c:v>
                </c:pt>
                <c:pt idx="1">
                  <c:v>120.81</c:v>
                </c:pt>
                <c:pt idx="2">
                  <c:v>128.33000000000001</c:v>
                </c:pt>
                <c:pt idx="3">
                  <c:v>121.99</c:v>
                </c:pt>
                <c:pt idx="4">
                  <c:v>133.97999999999999</c:v>
                </c:pt>
              </c:numCache>
            </c:numRef>
          </c:val>
          <c:extLst>
            <c:ext xmlns:c16="http://schemas.microsoft.com/office/drawing/2014/chart" uri="{C3380CC4-5D6E-409C-BE32-E72D297353CC}">
              <c16:uniqueId val="{00000000-4FDB-4C31-B20D-3D4EC58DB4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FDB-4C31-B20D-3D4EC58DB4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47.05</c:v>
                </c:pt>
                <c:pt idx="1">
                  <c:v>42.61</c:v>
                </c:pt>
                <c:pt idx="2">
                  <c:v>40.450000000000003</c:v>
                </c:pt>
                <c:pt idx="3">
                  <c:v>42.15</c:v>
                </c:pt>
                <c:pt idx="4">
                  <c:v>43.62</c:v>
                </c:pt>
              </c:numCache>
            </c:numRef>
          </c:val>
          <c:extLst>
            <c:ext xmlns:c16="http://schemas.microsoft.com/office/drawing/2014/chart" uri="{C3380CC4-5D6E-409C-BE32-E72D297353CC}">
              <c16:uniqueId val="{00000000-7E0F-4A31-83EE-B8CD04F731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7E0F-4A31-83EE-B8CD04F731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0.63</c:v>
                </c:pt>
                <c:pt idx="1">
                  <c:v>9.5399999999999991</c:v>
                </c:pt>
                <c:pt idx="2">
                  <c:v>13.32</c:v>
                </c:pt>
                <c:pt idx="3">
                  <c:v>13.52</c:v>
                </c:pt>
                <c:pt idx="4">
                  <c:v>13.17</c:v>
                </c:pt>
              </c:numCache>
            </c:numRef>
          </c:val>
          <c:extLst>
            <c:ext xmlns:c16="http://schemas.microsoft.com/office/drawing/2014/chart" uri="{C3380CC4-5D6E-409C-BE32-E72D297353CC}">
              <c16:uniqueId val="{00000000-66D8-409E-8A65-8D0092B8EF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66D8-409E-8A65-8D0092B8EF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C-438A-9F3E-0B7FA6C9BA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36C-438A-9F3E-0B7FA6C9BA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9031.94</c:v>
                </c:pt>
                <c:pt idx="1">
                  <c:v>958.31</c:v>
                </c:pt>
                <c:pt idx="2">
                  <c:v>962.8</c:v>
                </c:pt>
                <c:pt idx="3">
                  <c:v>864.26</c:v>
                </c:pt>
                <c:pt idx="4">
                  <c:v>1076.1400000000001</c:v>
                </c:pt>
              </c:numCache>
            </c:numRef>
          </c:val>
          <c:extLst>
            <c:ext xmlns:c16="http://schemas.microsoft.com/office/drawing/2014/chart" uri="{C3380CC4-5D6E-409C-BE32-E72D297353CC}">
              <c16:uniqueId val="{00000000-67E6-4916-A4A3-0E7D316145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67E6-4916-A4A3-0E7D316145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258.51</c:v>
                </c:pt>
                <c:pt idx="1">
                  <c:v>265.99</c:v>
                </c:pt>
                <c:pt idx="2">
                  <c:v>305.73</c:v>
                </c:pt>
                <c:pt idx="3">
                  <c:v>299.51</c:v>
                </c:pt>
                <c:pt idx="4">
                  <c:v>297.14</c:v>
                </c:pt>
              </c:numCache>
            </c:numRef>
          </c:val>
          <c:extLst>
            <c:ext xmlns:c16="http://schemas.microsoft.com/office/drawing/2014/chart" uri="{C3380CC4-5D6E-409C-BE32-E72D297353CC}">
              <c16:uniqueId val="{00000000-5872-4DA0-88F5-F88AFA3F0D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872-4DA0-88F5-F88AFA3F0D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142.79</c:v>
                </c:pt>
                <c:pt idx="1">
                  <c:v>111.47</c:v>
                </c:pt>
                <c:pt idx="2">
                  <c:v>118.6</c:v>
                </c:pt>
                <c:pt idx="3">
                  <c:v>111.99</c:v>
                </c:pt>
                <c:pt idx="4">
                  <c:v>132.37</c:v>
                </c:pt>
              </c:numCache>
            </c:numRef>
          </c:val>
          <c:extLst>
            <c:ext xmlns:c16="http://schemas.microsoft.com/office/drawing/2014/chart" uri="{C3380CC4-5D6E-409C-BE32-E72D297353CC}">
              <c16:uniqueId val="{00000000-236F-4C39-B9A1-189012444A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236F-4C39-B9A1-189012444A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163.57</c:v>
                </c:pt>
                <c:pt idx="1">
                  <c:v>205.81</c:v>
                </c:pt>
                <c:pt idx="2">
                  <c:v>193.38</c:v>
                </c:pt>
                <c:pt idx="3">
                  <c:v>204.7</c:v>
                </c:pt>
                <c:pt idx="4">
                  <c:v>173.87</c:v>
                </c:pt>
              </c:numCache>
            </c:numRef>
          </c:val>
          <c:extLst>
            <c:ext xmlns:c16="http://schemas.microsoft.com/office/drawing/2014/chart" uri="{C3380CC4-5D6E-409C-BE32-E72D297353CC}">
              <c16:uniqueId val="{00000000-AB08-4FF2-9DE4-23A552EE01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AB08-4FF2-9DE4-23A552EE01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大河原町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23642</v>
      </c>
      <c r="AM8" s="70"/>
      <c r="AN8" s="70"/>
      <c r="AO8" s="70"/>
      <c r="AP8" s="70"/>
      <c r="AQ8" s="70"/>
      <c r="AR8" s="70"/>
      <c r="AS8" s="70"/>
      <c r="AT8" s="66">
        <f>データ!$S$6</f>
        <v>24.99</v>
      </c>
      <c r="AU8" s="67"/>
      <c r="AV8" s="67"/>
      <c r="AW8" s="67"/>
      <c r="AX8" s="67"/>
      <c r="AY8" s="67"/>
      <c r="AZ8" s="67"/>
      <c r="BA8" s="67"/>
      <c r="BB8" s="69">
        <f>データ!$T$6</f>
        <v>946.06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66.180000000000007</v>
      </c>
      <c r="J10" s="67"/>
      <c r="K10" s="67"/>
      <c r="L10" s="67"/>
      <c r="M10" s="67"/>
      <c r="N10" s="67"/>
      <c r="O10" s="68"/>
      <c r="P10" s="69">
        <f>データ!$P$6</f>
        <v>99.9</v>
      </c>
      <c r="Q10" s="69"/>
      <c r="R10" s="69"/>
      <c r="S10" s="69"/>
      <c r="T10" s="69"/>
      <c r="U10" s="69"/>
      <c r="V10" s="69"/>
      <c r="W10" s="70">
        <f>データ!$Q$6</f>
        <v>4298</v>
      </c>
      <c r="X10" s="70"/>
      <c r="Y10" s="70"/>
      <c r="Z10" s="70"/>
      <c r="AA10" s="70"/>
      <c r="AB10" s="70"/>
      <c r="AC10" s="70"/>
      <c r="AD10" s="2"/>
      <c r="AE10" s="2"/>
      <c r="AF10" s="2"/>
      <c r="AG10" s="2"/>
      <c r="AH10" s="4"/>
      <c r="AI10" s="4"/>
      <c r="AJ10" s="4"/>
      <c r="AK10" s="4"/>
      <c r="AL10" s="70">
        <f>データ!$U$6</f>
        <v>23608</v>
      </c>
      <c r="AM10" s="70"/>
      <c r="AN10" s="70"/>
      <c r="AO10" s="70"/>
      <c r="AP10" s="70"/>
      <c r="AQ10" s="70"/>
      <c r="AR10" s="70"/>
      <c r="AS10" s="70"/>
      <c r="AT10" s="66">
        <f>データ!$V$6</f>
        <v>24.45</v>
      </c>
      <c r="AU10" s="67"/>
      <c r="AV10" s="67"/>
      <c r="AW10" s="67"/>
      <c r="AX10" s="67"/>
      <c r="AY10" s="67"/>
      <c r="AZ10" s="67"/>
      <c r="BA10" s="67"/>
      <c r="BB10" s="69">
        <f>データ!$W$6</f>
        <v>965.56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02AOT2fishVEhegoqgg5AzchS9y6yGlRx8jd8FHiFQt3w9+o5jyfWJezpsiaik4g8TNjmNv/kUVDtjOOUq2gw==" saltValue="q0x6tnShwNcXqtk0B6Ue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43214</v>
      </c>
      <c r="D6" s="34">
        <f t="shared" si="3"/>
        <v>46</v>
      </c>
      <c r="E6" s="34">
        <f t="shared" si="3"/>
        <v>1</v>
      </c>
      <c r="F6" s="34">
        <f t="shared" si="3"/>
        <v>0</v>
      </c>
      <c r="G6" s="34">
        <f t="shared" si="3"/>
        <v>1</v>
      </c>
      <c r="H6" s="34" t="str">
        <f t="shared" si="3"/>
        <v>宮城県　大河原町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66.180000000000007</v>
      </c>
      <c r="P6" s="35">
        <f t="shared" si="3"/>
        <v>99.9</v>
      </c>
      <c r="Q6" s="35">
        <f t="shared" si="3"/>
        <v>4298</v>
      </c>
      <c r="R6" s="35">
        <f t="shared" si="3"/>
        <v>23642</v>
      </c>
      <c r="S6" s="35">
        <f t="shared" si="3"/>
        <v>24.99</v>
      </c>
      <c r="T6" s="35">
        <f t="shared" si="3"/>
        <v>946.06</v>
      </c>
      <c r="U6" s="35">
        <f t="shared" si="3"/>
        <v>23608</v>
      </c>
      <c r="V6" s="35">
        <f t="shared" si="3"/>
        <v>24.45</v>
      </c>
      <c r="W6" s="35">
        <f t="shared" si="3"/>
        <v>965.56</v>
      </c>
      <c r="X6" s="36">
        <f>IF(X7="",NA(),X7)</f>
        <v>139.66</v>
      </c>
      <c r="Y6" s="36">
        <f t="shared" ref="Y6:AG6" si="4">IF(Y7="",NA(),Y7)</f>
        <v>120.81</v>
      </c>
      <c r="Z6" s="36">
        <f t="shared" si="4"/>
        <v>128.33000000000001</v>
      </c>
      <c r="AA6" s="36">
        <f t="shared" si="4"/>
        <v>121.99</v>
      </c>
      <c r="AB6" s="36">
        <f t="shared" si="4"/>
        <v>133.97999999999999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9031.94</v>
      </c>
      <c r="AU6" s="36">
        <f t="shared" ref="AU6:BC6" si="6">IF(AU7="",NA(),AU7)</f>
        <v>958.31</v>
      </c>
      <c r="AV6" s="36">
        <f t="shared" si="6"/>
        <v>962.8</v>
      </c>
      <c r="AW6" s="36">
        <f t="shared" si="6"/>
        <v>864.26</v>
      </c>
      <c r="AX6" s="36">
        <f t="shared" si="6"/>
        <v>1076.1400000000001</v>
      </c>
      <c r="AY6" s="36">
        <f t="shared" si="6"/>
        <v>381.53</v>
      </c>
      <c r="AZ6" s="36">
        <f t="shared" si="6"/>
        <v>391.54</v>
      </c>
      <c r="BA6" s="36">
        <f t="shared" si="6"/>
        <v>384.34</v>
      </c>
      <c r="BB6" s="36">
        <f t="shared" si="6"/>
        <v>359.47</v>
      </c>
      <c r="BC6" s="36">
        <f t="shared" si="6"/>
        <v>369.69</v>
      </c>
      <c r="BD6" s="35" t="str">
        <f>IF(BD7="","",IF(BD7="-","【-】","【"&amp;SUBSTITUTE(TEXT(BD7,"#,##0.00"),"-","△")&amp;"】"))</f>
        <v>【261.93】</v>
      </c>
      <c r="BE6" s="36">
        <f>IF(BE7="",NA(),BE7)</f>
        <v>258.51</v>
      </c>
      <c r="BF6" s="36">
        <f t="shared" ref="BF6:BN6" si="7">IF(BF7="",NA(),BF7)</f>
        <v>265.99</v>
      </c>
      <c r="BG6" s="36">
        <f t="shared" si="7"/>
        <v>305.73</v>
      </c>
      <c r="BH6" s="36">
        <f t="shared" si="7"/>
        <v>299.51</v>
      </c>
      <c r="BI6" s="36">
        <f t="shared" si="7"/>
        <v>297.14</v>
      </c>
      <c r="BJ6" s="36">
        <f t="shared" si="7"/>
        <v>393.27</v>
      </c>
      <c r="BK6" s="36">
        <f t="shared" si="7"/>
        <v>386.97</v>
      </c>
      <c r="BL6" s="36">
        <f t="shared" si="7"/>
        <v>380.58</v>
      </c>
      <c r="BM6" s="36">
        <f t="shared" si="7"/>
        <v>401.79</v>
      </c>
      <c r="BN6" s="36">
        <f t="shared" si="7"/>
        <v>402.99</v>
      </c>
      <c r="BO6" s="35" t="str">
        <f>IF(BO7="","",IF(BO7="-","【-】","【"&amp;SUBSTITUTE(TEXT(BO7,"#,##0.00"),"-","△")&amp;"】"))</f>
        <v>【270.46】</v>
      </c>
      <c r="BP6" s="36">
        <f>IF(BP7="",NA(),BP7)</f>
        <v>142.79</v>
      </c>
      <c r="BQ6" s="36">
        <f t="shared" ref="BQ6:BY6" si="8">IF(BQ7="",NA(),BQ7)</f>
        <v>111.47</v>
      </c>
      <c r="BR6" s="36">
        <f t="shared" si="8"/>
        <v>118.6</v>
      </c>
      <c r="BS6" s="36">
        <f t="shared" si="8"/>
        <v>111.99</v>
      </c>
      <c r="BT6" s="36">
        <f t="shared" si="8"/>
        <v>132.37</v>
      </c>
      <c r="BU6" s="36">
        <f t="shared" si="8"/>
        <v>100.47</v>
      </c>
      <c r="BV6" s="36">
        <f t="shared" si="8"/>
        <v>101.72</v>
      </c>
      <c r="BW6" s="36">
        <f t="shared" si="8"/>
        <v>102.38</v>
      </c>
      <c r="BX6" s="36">
        <f t="shared" si="8"/>
        <v>100.12</v>
      </c>
      <c r="BY6" s="36">
        <f t="shared" si="8"/>
        <v>98.66</v>
      </c>
      <c r="BZ6" s="35" t="str">
        <f>IF(BZ7="","",IF(BZ7="-","【-】","【"&amp;SUBSTITUTE(TEXT(BZ7,"#,##0.00"),"-","△")&amp;"】"))</f>
        <v>【103.91】</v>
      </c>
      <c r="CA6" s="36">
        <f>IF(CA7="",NA(),CA7)</f>
        <v>163.57</v>
      </c>
      <c r="CB6" s="36">
        <f t="shared" ref="CB6:CJ6" si="9">IF(CB7="",NA(),CB7)</f>
        <v>205.81</v>
      </c>
      <c r="CC6" s="36">
        <f t="shared" si="9"/>
        <v>193.38</v>
      </c>
      <c r="CD6" s="36">
        <f t="shared" si="9"/>
        <v>204.7</v>
      </c>
      <c r="CE6" s="36">
        <f t="shared" si="9"/>
        <v>173.87</v>
      </c>
      <c r="CF6" s="36">
        <f t="shared" si="9"/>
        <v>169.82</v>
      </c>
      <c r="CG6" s="36">
        <f t="shared" si="9"/>
        <v>168.2</v>
      </c>
      <c r="CH6" s="36">
        <f t="shared" si="9"/>
        <v>168.67</v>
      </c>
      <c r="CI6" s="36">
        <f t="shared" si="9"/>
        <v>174.97</v>
      </c>
      <c r="CJ6" s="36">
        <f t="shared" si="9"/>
        <v>178.59</v>
      </c>
      <c r="CK6" s="35" t="str">
        <f>IF(CK7="","",IF(CK7="-","【-】","【"&amp;SUBSTITUTE(TEXT(CK7,"#,##0.00"),"-","△")&amp;"】"))</f>
        <v>【167.11】</v>
      </c>
      <c r="CL6" s="36">
        <f>IF(CL7="",NA(),CL7)</f>
        <v>70.849999999999994</v>
      </c>
      <c r="CM6" s="36">
        <f t="shared" ref="CM6:CU6" si="10">IF(CM7="",NA(),CM7)</f>
        <v>70.67</v>
      </c>
      <c r="CN6" s="36">
        <f t="shared" si="10"/>
        <v>70.06</v>
      </c>
      <c r="CO6" s="36">
        <f t="shared" si="10"/>
        <v>70.78</v>
      </c>
      <c r="CP6" s="36">
        <f t="shared" si="10"/>
        <v>69.819999999999993</v>
      </c>
      <c r="CQ6" s="36">
        <f t="shared" si="10"/>
        <v>55.13</v>
      </c>
      <c r="CR6" s="36">
        <f t="shared" si="10"/>
        <v>54.77</v>
      </c>
      <c r="CS6" s="36">
        <f t="shared" si="10"/>
        <v>54.92</v>
      </c>
      <c r="CT6" s="36">
        <f t="shared" si="10"/>
        <v>55.63</v>
      </c>
      <c r="CU6" s="36">
        <f t="shared" si="10"/>
        <v>55.03</v>
      </c>
      <c r="CV6" s="35" t="str">
        <f>IF(CV7="","",IF(CV7="-","【-】","【"&amp;SUBSTITUTE(TEXT(CV7,"#,##0.00"),"-","△")&amp;"】"))</f>
        <v>【60.27】</v>
      </c>
      <c r="CW6" s="36">
        <f>IF(CW7="",NA(),CW7)</f>
        <v>88.88</v>
      </c>
      <c r="CX6" s="36">
        <f t="shared" ref="CX6:DF6" si="11">IF(CX7="",NA(),CX7)</f>
        <v>88.9</v>
      </c>
      <c r="CY6" s="36">
        <f t="shared" si="11"/>
        <v>90.07</v>
      </c>
      <c r="CZ6" s="36">
        <f t="shared" si="11"/>
        <v>89.27</v>
      </c>
      <c r="DA6" s="36">
        <f t="shared" si="11"/>
        <v>89.93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47.05</v>
      </c>
      <c r="DI6" s="36">
        <f t="shared" ref="DI6:DQ6" si="12">IF(DI7="",NA(),DI7)</f>
        <v>42.61</v>
      </c>
      <c r="DJ6" s="36">
        <f t="shared" si="12"/>
        <v>40.450000000000003</v>
      </c>
      <c r="DK6" s="36">
        <f t="shared" si="12"/>
        <v>42.15</v>
      </c>
      <c r="DL6" s="36">
        <f t="shared" si="12"/>
        <v>43.62</v>
      </c>
      <c r="DM6" s="36">
        <f t="shared" si="12"/>
        <v>46.66</v>
      </c>
      <c r="DN6" s="36">
        <f t="shared" si="12"/>
        <v>47.46</v>
      </c>
      <c r="DO6" s="36">
        <f t="shared" si="12"/>
        <v>48.49</v>
      </c>
      <c r="DP6" s="36">
        <f t="shared" si="12"/>
        <v>48.05</v>
      </c>
      <c r="DQ6" s="36">
        <f t="shared" si="12"/>
        <v>48.87</v>
      </c>
      <c r="DR6" s="35" t="str">
        <f>IF(DR7="","",IF(DR7="-","【-】","【"&amp;SUBSTITUTE(TEXT(DR7,"#,##0.00"),"-","△")&amp;"】"))</f>
        <v>【48.85】</v>
      </c>
      <c r="DS6" s="36">
        <f>IF(DS7="",NA(),DS7)</f>
        <v>0.63</v>
      </c>
      <c r="DT6" s="36">
        <f t="shared" ref="DT6:EB6" si="13">IF(DT7="",NA(),DT7)</f>
        <v>9.5399999999999991</v>
      </c>
      <c r="DU6" s="36">
        <f t="shared" si="13"/>
        <v>13.32</v>
      </c>
      <c r="DV6" s="36">
        <f t="shared" si="13"/>
        <v>13.52</v>
      </c>
      <c r="DW6" s="36">
        <f t="shared" si="13"/>
        <v>13.17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0.61</v>
      </c>
      <c r="EE6" s="36">
        <f t="shared" ref="EE6:EM6" si="14">IF(EE7="",NA(),EE7)</f>
        <v>1.1599999999999999</v>
      </c>
      <c r="EF6" s="36">
        <f t="shared" si="14"/>
        <v>0.13</v>
      </c>
      <c r="EG6" s="36">
        <f t="shared" si="14"/>
        <v>0.91</v>
      </c>
      <c r="EH6" s="36">
        <f t="shared" si="14"/>
        <v>0.63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43214</v>
      </c>
      <c r="D7" s="38">
        <v>46</v>
      </c>
      <c r="E7" s="38">
        <v>1</v>
      </c>
      <c r="F7" s="38">
        <v>0</v>
      </c>
      <c r="G7" s="38">
        <v>1</v>
      </c>
      <c r="H7" s="38" t="s">
        <v>93</v>
      </c>
      <c r="I7" s="38" t="s">
        <v>94</v>
      </c>
      <c r="J7" s="38" t="s">
        <v>95</v>
      </c>
      <c r="K7" s="38" t="s">
        <v>96</v>
      </c>
      <c r="L7" s="38" t="s">
        <v>97</v>
      </c>
      <c r="M7" s="38" t="s">
        <v>98</v>
      </c>
      <c r="N7" s="39" t="s">
        <v>99</v>
      </c>
      <c r="O7" s="39">
        <v>66.180000000000007</v>
      </c>
      <c r="P7" s="39">
        <v>99.9</v>
      </c>
      <c r="Q7" s="39">
        <v>4298</v>
      </c>
      <c r="R7" s="39">
        <v>23642</v>
      </c>
      <c r="S7" s="39">
        <v>24.99</v>
      </c>
      <c r="T7" s="39">
        <v>946.06</v>
      </c>
      <c r="U7" s="39">
        <v>23608</v>
      </c>
      <c r="V7" s="39">
        <v>24.45</v>
      </c>
      <c r="W7" s="39">
        <v>965.56</v>
      </c>
      <c r="X7" s="39">
        <v>139.66</v>
      </c>
      <c r="Y7" s="39">
        <v>120.81</v>
      </c>
      <c r="Z7" s="39">
        <v>128.33000000000001</v>
      </c>
      <c r="AA7" s="39">
        <v>121.99</v>
      </c>
      <c r="AB7" s="39">
        <v>133.97999999999999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9031.94</v>
      </c>
      <c r="AU7" s="39">
        <v>958.31</v>
      </c>
      <c r="AV7" s="39">
        <v>962.8</v>
      </c>
      <c r="AW7" s="39">
        <v>864.26</v>
      </c>
      <c r="AX7" s="39">
        <v>1076.1400000000001</v>
      </c>
      <c r="AY7" s="39">
        <v>381.53</v>
      </c>
      <c r="AZ7" s="39">
        <v>391.54</v>
      </c>
      <c r="BA7" s="39">
        <v>384.34</v>
      </c>
      <c r="BB7" s="39">
        <v>359.47</v>
      </c>
      <c r="BC7" s="39">
        <v>369.69</v>
      </c>
      <c r="BD7" s="39">
        <v>261.93</v>
      </c>
      <c r="BE7" s="39">
        <v>258.51</v>
      </c>
      <c r="BF7" s="39">
        <v>265.99</v>
      </c>
      <c r="BG7" s="39">
        <v>305.73</v>
      </c>
      <c r="BH7" s="39">
        <v>299.51</v>
      </c>
      <c r="BI7" s="39">
        <v>297.14</v>
      </c>
      <c r="BJ7" s="39">
        <v>393.27</v>
      </c>
      <c r="BK7" s="39">
        <v>386.97</v>
      </c>
      <c r="BL7" s="39">
        <v>380.58</v>
      </c>
      <c r="BM7" s="39">
        <v>401.79</v>
      </c>
      <c r="BN7" s="39">
        <v>402.99</v>
      </c>
      <c r="BO7" s="39">
        <v>270.45999999999998</v>
      </c>
      <c r="BP7" s="39">
        <v>142.79</v>
      </c>
      <c r="BQ7" s="39">
        <v>111.47</v>
      </c>
      <c r="BR7" s="39">
        <v>118.6</v>
      </c>
      <c r="BS7" s="39">
        <v>111.99</v>
      </c>
      <c r="BT7" s="39">
        <v>132.37</v>
      </c>
      <c r="BU7" s="39">
        <v>100.47</v>
      </c>
      <c r="BV7" s="39">
        <v>101.72</v>
      </c>
      <c r="BW7" s="39">
        <v>102.38</v>
      </c>
      <c r="BX7" s="39">
        <v>100.12</v>
      </c>
      <c r="BY7" s="39">
        <v>98.66</v>
      </c>
      <c r="BZ7" s="39">
        <v>103.91</v>
      </c>
      <c r="CA7" s="39">
        <v>163.57</v>
      </c>
      <c r="CB7" s="39">
        <v>205.81</v>
      </c>
      <c r="CC7" s="39">
        <v>193.38</v>
      </c>
      <c r="CD7" s="39">
        <v>204.7</v>
      </c>
      <c r="CE7" s="39">
        <v>173.87</v>
      </c>
      <c r="CF7" s="39">
        <v>169.82</v>
      </c>
      <c r="CG7" s="39">
        <v>168.2</v>
      </c>
      <c r="CH7" s="39">
        <v>168.67</v>
      </c>
      <c r="CI7" s="39">
        <v>174.97</v>
      </c>
      <c r="CJ7" s="39">
        <v>178.59</v>
      </c>
      <c r="CK7" s="39">
        <v>167.11</v>
      </c>
      <c r="CL7" s="39">
        <v>70.849999999999994</v>
      </c>
      <c r="CM7" s="39">
        <v>70.67</v>
      </c>
      <c r="CN7" s="39">
        <v>70.06</v>
      </c>
      <c r="CO7" s="39">
        <v>70.78</v>
      </c>
      <c r="CP7" s="39">
        <v>69.819999999999993</v>
      </c>
      <c r="CQ7" s="39">
        <v>55.13</v>
      </c>
      <c r="CR7" s="39">
        <v>54.77</v>
      </c>
      <c r="CS7" s="39">
        <v>54.92</v>
      </c>
      <c r="CT7" s="39">
        <v>55.63</v>
      </c>
      <c r="CU7" s="39">
        <v>55.03</v>
      </c>
      <c r="CV7" s="39">
        <v>60.27</v>
      </c>
      <c r="CW7" s="39">
        <v>88.88</v>
      </c>
      <c r="CX7" s="39">
        <v>88.9</v>
      </c>
      <c r="CY7" s="39">
        <v>90.07</v>
      </c>
      <c r="CZ7" s="39">
        <v>89.27</v>
      </c>
      <c r="DA7" s="39">
        <v>89.93</v>
      </c>
      <c r="DB7" s="39">
        <v>83</v>
      </c>
      <c r="DC7" s="39">
        <v>82.89</v>
      </c>
      <c r="DD7" s="39">
        <v>82.66</v>
      </c>
      <c r="DE7" s="39">
        <v>82.04</v>
      </c>
      <c r="DF7" s="39">
        <v>81.900000000000006</v>
      </c>
      <c r="DG7" s="39">
        <v>89.92</v>
      </c>
      <c r="DH7" s="39">
        <v>47.05</v>
      </c>
      <c r="DI7" s="39">
        <v>42.61</v>
      </c>
      <c r="DJ7" s="39">
        <v>40.450000000000003</v>
      </c>
      <c r="DK7" s="39">
        <v>42.15</v>
      </c>
      <c r="DL7" s="39">
        <v>43.62</v>
      </c>
      <c r="DM7" s="39">
        <v>46.66</v>
      </c>
      <c r="DN7" s="39">
        <v>47.46</v>
      </c>
      <c r="DO7" s="39">
        <v>48.49</v>
      </c>
      <c r="DP7" s="39">
        <v>48.05</v>
      </c>
      <c r="DQ7" s="39">
        <v>48.87</v>
      </c>
      <c r="DR7" s="39">
        <v>48.85</v>
      </c>
      <c r="DS7" s="39">
        <v>0.63</v>
      </c>
      <c r="DT7" s="39">
        <v>9.5399999999999991</v>
      </c>
      <c r="DU7" s="39">
        <v>13.32</v>
      </c>
      <c r="DV7" s="39">
        <v>13.52</v>
      </c>
      <c r="DW7" s="39">
        <v>13.17</v>
      </c>
      <c r="DX7" s="39">
        <v>9.85</v>
      </c>
      <c r="DY7" s="39">
        <v>9.7100000000000009</v>
      </c>
      <c r="DZ7" s="39">
        <v>12.79</v>
      </c>
      <c r="EA7" s="39">
        <v>13.39</v>
      </c>
      <c r="EB7" s="39">
        <v>14.85</v>
      </c>
      <c r="EC7" s="39">
        <v>17.8</v>
      </c>
      <c r="ED7" s="39">
        <v>0.61</v>
      </c>
      <c r="EE7" s="39">
        <v>1.1599999999999999</v>
      </c>
      <c r="EF7" s="39">
        <v>0.13</v>
      </c>
      <c r="EG7" s="39">
        <v>0.91</v>
      </c>
      <c r="EH7" s="39">
        <v>0.63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太祐</cp:lastModifiedBy>
  <dcterms:created xsi:type="dcterms:W3CDTF">2019-12-05T04:09:17Z</dcterms:created>
  <dcterms:modified xsi:type="dcterms:W3CDTF">2020-01-21T03:35:26Z</dcterms:modified>
  <cp:category/>
</cp:coreProperties>
</file>