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9005\Desktop\17 大河原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<sst xmlns="http://schemas.openxmlformats.org/spreadsheetml/2006/main" count="232" uniqueCount="120">
  <si>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</si>
  <si>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</si>
  <si>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</si>
  <si>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</si>
  <si>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</si>
  <si>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</si>
  <si>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</si>
  <si>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</si>
  <si>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</si>
  <si>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</si>
  <si>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</si>
  <si>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</si>
  <si>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</si>
  <si>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</si>
  <si>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</si>
  <si>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</si>
  <si>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</si>
  <si>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</si>
  <si>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</si>
  <si>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</si>
  <si>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</si>
  <si>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</si>
  <si>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</si>
  <si>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</si>
  <si>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</si>
  <si>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</si>
  <si>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</si>
  <si>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</si>
  <si>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</si>
  <si>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</si>
  <si>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</si>
  <si>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</si>
  <si>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</si>
  <si>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</si>
  <si>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</si>
  <si>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</si>
  <si>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</si>
  <si>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</si>
  <si>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</si>
  <si>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</si>
  <si>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</si>
  <si>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</si>
  <si>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</si>
  <si>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</si>
  <si>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</si>
  <si>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</si>
  <si>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</si>
  <si>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</si>
  <si>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</si>
  <si>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</si>
  <si>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</si>
  <si>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</si>
  <si>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</si>
  <si>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</si>
  <si>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</si>
  <si>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</si>
  <si>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</si>
  <si>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</si>
  <si>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</si>
  <si>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</si>
  <si>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</si>
  <si>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</si>
  <si>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</si>
  <si>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</si>
  <si>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</si>
  <si>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</si>
  <si>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</si>
  <si>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</si>
  <si>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</si>
  <si>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</si>
  <si>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</si>
  <si>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</si>
  <si>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</si>
  <si>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</si>
  <si>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</si>
  <si>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</si>
  <si>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</si>
  <si>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</si>
  <si>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</si>
  <si>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</si>
  <si>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</si>
  <si>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</si>
  <si>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</si>
  <si>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</si>
  <si>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</si>
  <si>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</si>
  <si>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</si>
  <si>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</si>
  <si>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</si>
  <si>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</si>
  <si>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</si>
  <si>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</si>
  <si>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</si>
  <si>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</si>
  <si>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</si>
  <si>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</si>
  <si>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</si>
  <si>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</si>
  <si>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</si>
  <si>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</si>
  <si>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</si>
  <si>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</si>
  <si>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</si>
  <si>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</si>
  <si>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</si>
  <si>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大河原町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</si>
  <si>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</si>
  <si>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</si>
  <si>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</si>
  <si>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</si>
  <si>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</si>
  <si>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</si>
  <si>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</si>
  <si>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</si>
  <si>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</si>
  <si>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</si>
  <si>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自己水源施設の金ケ瀬揚配水場の改修事業が完了したため、今後は配水設備の貯水タンク等の改修を計画していく。また管路については昭和40年代に整備した地域を中心に更新事業を進めていく。
総延長162,779ｍ</t>
    <rPh sb="1" eb="3">
      <t>ジコ</t>
    </rPh>
    <rPh sb="3" eb="5">
      <t>スイゲン</t>
    </rPh>
    <rPh sb="5" eb="7">
      <t>シセツ</t>
    </rPh>
    <rPh sb="8" eb="11">
      <t>カナガセ</t>
    </rPh>
    <rPh sb="11" eb="12">
      <t>ヨウ</t>
    </rPh>
    <rPh sb="12" eb="14">
      <t>ハイスイ</t>
    </rPh>
    <rPh sb="14" eb="15">
      <t>ジョウ</t>
    </rPh>
    <rPh sb="16" eb="18">
      <t>カイシュウ</t>
    </rPh>
    <rPh sb="18" eb="20">
      <t>ジギョウ</t>
    </rPh>
    <rPh sb="21" eb="23">
      <t>カンリョウ</t>
    </rPh>
    <rPh sb="28" eb="30">
      <t>コンゴ</t>
    </rPh>
    <rPh sb="31" eb="33">
      <t>ハイスイ</t>
    </rPh>
    <rPh sb="33" eb="35">
      <t>セツビ</t>
    </rPh>
    <rPh sb="36" eb="38">
      <t>チョスイ</t>
    </rPh>
    <rPh sb="41" eb="42">
      <t>トウ</t>
    </rPh>
    <rPh sb="43" eb="45">
      <t>カイシュウ</t>
    </rPh>
    <rPh sb="46" eb="48">
      <t>ケイカク</t>
    </rPh>
    <rPh sb="55" eb="57">
      <t>カンロ</t>
    </rPh>
    <rPh sb="62" eb="64">
      <t>ショウワ</t>
    </rPh>
    <rPh sb="66" eb="68">
      <t>ネンダイ</t>
    </rPh>
    <rPh sb="69" eb="71">
      <t>セイビ</t>
    </rPh>
    <rPh sb="73" eb="75">
      <t>チイキ</t>
    </rPh>
    <rPh sb="76" eb="78">
      <t>チュウシン</t>
    </rPh>
    <rPh sb="79" eb="81">
      <t>コウシン</t>
    </rPh>
    <rPh sb="81" eb="83">
      <t>ジギョウ</t>
    </rPh>
    <rPh sb="84" eb="85">
      <t>スス</t>
    </rPh>
    <rPh sb="91" eb="94">
      <t>ソウエンチョウ</t>
    </rPh>
    <phoneticPr fontId="4"/>
  </si>
  <si>
    <t>　比較的安定した経営状況であるが、管路経年化率でみられるように法定耐用年数が経過した管路の更新を財源を確保しながら計画的に進めていく。</t>
    <rPh sb="1" eb="4">
      <t>ヒカクテキ</t>
    </rPh>
    <rPh sb="4" eb="6">
      <t>アンテイ</t>
    </rPh>
    <rPh sb="8" eb="10">
      <t>ケイエイ</t>
    </rPh>
    <rPh sb="10" eb="12">
      <t>ジョウキョウ</t>
    </rPh>
    <rPh sb="17" eb="19">
      <t>カンロ</t>
    </rPh>
    <rPh sb="19" eb="21">
      <t>ケイネン</t>
    </rPh>
    <rPh sb="21" eb="22">
      <t>カ</t>
    </rPh>
    <rPh sb="22" eb="23">
      <t>リツ</t>
    </rPh>
    <rPh sb="31" eb="33">
      <t>ホウテイ</t>
    </rPh>
    <rPh sb="33" eb="35">
      <t>タイヨウ</t>
    </rPh>
    <rPh sb="35" eb="37">
      <t>ネンスウ</t>
    </rPh>
    <rPh sb="38" eb="40">
      <t>ケイカ</t>
    </rPh>
    <rPh sb="42" eb="44">
      <t>カンロ</t>
    </rPh>
    <rPh sb="45" eb="47">
      <t>コウシン</t>
    </rPh>
    <rPh sb="48" eb="50">
      <t>ザイゲン</t>
    </rPh>
    <rPh sb="51" eb="53">
      <t>カクホ</t>
    </rPh>
    <rPh sb="57" eb="60">
      <t>ケイカクテキ</t>
    </rPh>
    <rPh sb="61" eb="62">
      <t>スス</t>
    </rPh>
    <phoneticPr fontId="4"/>
  </si>
  <si>
    <t>　経常収支比率は100％を超え、単年度収支のプラスを確保している。引き続きプラス収支の維持に努めたい。債務残高は揚配水場施設の改修事業により借入を行ったため増えたものである。料金回収率も前年度よりプラスとなって推移しており、未収額を増やさない業務運営に努めたい。給水原価は前年度より下げることができたが、平均値に対し依然として高い水準にあるので経常費用の効率的な執行に努めたい。施設利用率、有収率は平均値を上回っているが、更に引き上げる経営に努めたい。</t>
    <rPh sb="1" eb="3">
      <t>ケイジョウ</t>
    </rPh>
    <rPh sb="3" eb="5">
      <t>シュウシ</t>
    </rPh>
    <rPh sb="5" eb="7">
      <t>ヒリツ</t>
    </rPh>
    <rPh sb="13" eb="14">
      <t>コ</t>
    </rPh>
    <rPh sb="16" eb="18">
      <t>タンネン</t>
    </rPh>
    <rPh sb="18" eb="19">
      <t>ド</t>
    </rPh>
    <rPh sb="19" eb="21">
      <t>シュウシ</t>
    </rPh>
    <rPh sb="26" eb="28">
      <t>カクホ</t>
    </rPh>
    <rPh sb="33" eb="34">
      <t>ヒ</t>
    </rPh>
    <rPh sb="35" eb="36">
      <t>ツヅ</t>
    </rPh>
    <rPh sb="40" eb="42">
      <t>シュウシ</t>
    </rPh>
    <rPh sb="43" eb="45">
      <t>イジ</t>
    </rPh>
    <rPh sb="46" eb="47">
      <t>ツト</t>
    </rPh>
    <rPh sb="51" eb="53">
      <t>サイム</t>
    </rPh>
    <rPh sb="53" eb="55">
      <t>ザンダカ</t>
    </rPh>
    <rPh sb="56" eb="57">
      <t>ヨウ</t>
    </rPh>
    <rPh sb="57" eb="59">
      <t>ハイスイ</t>
    </rPh>
    <rPh sb="59" eb="60">
      <t>ジョウ</t>
    </rPh>
    <rPh sb="60" eb="62">
      <t>シセツ</t>
    </rPh>
    <rPh sb="63" eb="65">
      <t>カイシュウ</t>
    </rPh>
    <rPh sb="65" eb="67">
      <t>ジギョウ</t>
    </rPh>
    <rPh sb="70" eb="72">
      <t>カリイレ</t>
    </rPh>
    <rPh sb="73" eb="74">
      <t>オコナ</t>
    </rPh>
    <rPh sb="78" eb="79">
      <t>フ</t>
    </rPh>
    <rPh sb="87" eb="89">
      <t>リョウキン</t>
    </rPh>
    <rPh sb="89" eb="91">
      <t>カイシュウ</t>
    </rPh>
    <rPh sb="91" eb="92">
      <t>リツ</t>
    </rPh>
    <rPh sb="93" eb="96">
      <t>ゼンネンド</t>
    </rPh>
    <rPh sb="105" eb="107">
      <t>スイイ</t>
    </rPh>
    <rPh sb="112" eb="114">
      <t>ミシュウ</t>
    </rPh>
    <rPh sb="114" eb="115">
      <t>ガク</t>
    </rPh>
    <rPh sb="116" eb="117">
      <t>フ</t>
    </rPh>
    <rPh sb="121" eb="123">
      <t>ギョウム</t>
    </rPh>
    <rPh sb="123" eb="125">
      <t>ウンエイ</t>
    </rPh>
    <rPh sb="126" eb="127">
      <t>ツト</t>
    </rPh>
    <rPh sb="131" eb="133">
      <t>キュウスイ</t>
    </rPh>
    <rPh sb="133" eb="135">
      <t>ゲンカ</t>
    </rPh>
    <rPh sb="136" eb="139">
      <t>ゼンネンド</t>
    </rPh>
    <rPh sb="141" eb="142">
      <t>サ</t>
    </rPh>
    <rPh sb="152" eb="154">
      <t>ヘイキン</t>
    </rPh>
    <rPh sb="154" eb="155">
      <t>チ</t>
    </rPh>
    <rPh sb="156" eb="157">
      <t>タイ</t>
    </rPh>
    <rPh sb="158" eb="160">
      <t>イゼン</t>
    </rPh>
    <rPh sb="163" eb="164">
      <t>タカ</t>
    </rPh>
    <rPh sb="165" eb="167">
      <t>スイジュン</t>
    </rPh>
    <rPh sb="172" eb="174">
      <t>ケイジョウ</t>
    </rPh>
    <rPh sb="174" eb="176">
      <t>ヒヨウ</t>
    </rPh>
    <rPh sb="177" eb="179">
      <t>コウリツ</t>
    </rPh>
    <rPh sb="179" eb="180">
      <t>テキ</t>
    </rPh>
    <rPh sb="181" eb="183">
      <t>シッコウ</t>
    </rPh>
    <rPh sb="184" eb="185">
      <t>ツト</t>
    </rPh>
    <rPh sb="189" eb="191">
      <t>シセツ</t>
    </rPh>
    <rPh sb="191" eb="193">
      <t>リヨウ</t>
    </rPh>
    <rPh sb="193" eb="194">
      <t>リツ</t>
    </rPh>
    <rPh sb="195" eb="197">
      <t>ユウシュウ</t>
    </rPh>
    <rPh sb="197" eb="198">
      <t>リツ</t>
    </rPh>
    <rPh sb="199" eb="201">
      <t>ヘイキン</t>
    </rPh>
    <rPh sb="201" eb="202">
      <t>チ</t>
    </rPh>
    <rPh sb="203" eb="205">
      <t>ウワマワ</t>
    </rPh>
    <rPh sb="211" eb="212">
      <t>サラ</t>
    </rPh>
    <rPh sb="213" eb="214">
      <t>ヒ</t>
    </rPh>
    <rPh sb="215" eb="216">
      <t>ア</t>
    </rPh>
    <rPh sb="218" eb="220">
      <t>ケイエイ</t>
    </rPh>
    <rPh sb="221" eb="222">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</si>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</sst>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1.25</c:v>
                </c:pt>
                <c:pt idx="2">
                  <c:v>0.61</c:v>
                </c:pt>
                <c:pt idx="3">
                  <c:v>1.1599999999999999</c:v>
                </c:pt>
                <c:pt idx="4">
                  <c:v>0.13</c:v>
                </c:pt>
              </c:numCache>
            </c:numRef>
          </c:val>
        </c:ser>
        <c:dLbls>
          <c:showLegendKey val="0"/>
          <c:showVal val="0"/>
          <c:showCatName val="0"/>
          <c:showSerName val="0"/>
          <c:showPercent val="0"/>
          <c:showBubbleSize val="0"/>
        </c:dLbls>
        <c:gapWidth val="150"/>
        <c:axId val="251946104"/>
        <c:axId val="251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51946104"/>
        <c:axId val="251946496"/>
      </c:lineChart>
      <c:dateAx>
        <c:axId val="251946104"/>
        <c:scaling>
          <c:orientation val="minMax"/>
        </c:scaling>
        <c:delete val="1"/>
        <c:axPos val="b"/>
        <c:numFmt formatCode="ge" sourceLinked="1"/>
        <c:majorTickMark val="none"/>
        <c:minorTickMark val="none"/>
        <c:tickLblPos val="none"/>
        <c:crossAx val="251946496"/>
        <c:crosses val="autoZero"/>
        <c:auto val="1"/>
        <c:lblOffset val="100"/>
        <c:baseTimeUnit val="years"/>
      </c:dateAx>
      <c:valAx>
        <c:axId val="251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4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71.709999999999994</c:v>
                </c:pt>
                <c:pt idx="1">
                  <c:v>71.42</c:v>
                </c:pt>
                <c:pt idx="2">
                  <c:v>70.849999999999994</c:v>
                </c:pt>
                <c:pt idx="3">
                  <c:v>70.67</c:v>
                </c:pt>
                <c:pt idx="4">
                  <c:v>70.06</c:v>
                </c:pt>
              </c:numCache>
            </c:numRef>
          </c:val>
        </c:ser>
        <c:dLbls>
          <c:showLegendKey val="0"/>
          <c:showVal val="0"/>
          <c:showCatName val="0"/>
          <c:showSerName val="0"/>
          <c:showPercent val="0"/>
          <c:showBubbleSize val="0"/>
        </c:dLbls>
        <c:gapWidth val="150"/>
        <c:axId val="253513624"/>
        <c:axId val="25379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3513624"/>
        <c:axId val="253797496"/>
      </c:lineChart>
      <c:dateAx>
        <c:axId val="253513624"/>
        <c:scaling>
          <c:orientation val="minMax"/>
        </c:scaling>
        <c:delete val="1"/>
        <c:axPos val="b"/>
        <c:numFmt formatCode="ge" sourceLinked="1"/>
        <c:majorTickMark val="none"/>
        <c:minorTickMark val="none"/>
        <c:tickLblPos val="none"/>
        <c:crossAx val="253797496"/>
        <c:crosses val="autoZero"/>
        <c:auto val="1"/>
        <c:lblOffset val="100"/>
        <c:baseTimeUnit val="years"/>
      </c:dateAx>
      <c:valAx>
        <c:axId val="2537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89.02</c:v>
                </c:pt>
                <c:pt idx="1">
                  <c:v>88.83</c:v>
                </c:pt>
                <c:pt idx="2">
                  <c:v>88.88</c:v>
                </c:pt>
                <c:pt idx="3">
                  <c:v>88.9</c:v>
                </c:pt>
                <c:pt idx="4">
                  <c:v>90.07</c:v>
                </c:pt>
              </c:numCache>
            </c:numRef>
          </c:val>
        </c:ser>
        <c:dLbls>
          <c:showLegendKey val="0"/>
          <c:showVal val="0"/>
          <c:showCatName val="0"/>
          <c:showSerName val="0"/>
          <c:showPercent val="0"/>
          <c:showBubbleSize val="0"/>
        </c:dLbls>
        <c:gapWidth val="150"/>
        <c:axId val="253798672"/>
        <c:axId val="25379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3798672"/>
        <c:axId val="253799064"/>
      </c:lineChart>
      <c:dateAx>
        <c:axId val="253798672"/>
        <c:scaling>
          <c:orientation val="minMax"/>
        </c:scaling>
        <c:delete val="1"/>
        <c:axPos val="b"/>
        <c:numFmt formatCode="ge" sourceLinked="1"/>
        <c:majorTickMark val="none"/>
        <c:minorTickMark val="none"/>
        <c:tickLblPos val="none"/>
        <c:crossAx val="253799064"/>
        <c:crosses val="autoZero"/>
        <c:auto val="1"/>
        <c:lblOffset val="100"/>
        <c:baseTimeUnit val="years"/>
      </c:dateAx>
      <c:valAx>
        <c:axId val="2537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9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115.94</c:v>
                </c:pt>
                <c:pt idx="1">
                  <c:v>120.63</c:v>
                </c:pt>
                <c:pt idx="2">
                  <c:v>139.66</c:v>
                </c:pt>
                <c:pt idx="3">
                  <c:v>120.81</c:v>
                </c:pt>
                <c:pt idx="4">
                  <c:v>128.33000000000001</c:v>
                </c:pt>
              </c:numCache>
            </c:numRef>
          </c:val>
        </c:ser>
        <c:dLbls>
          <c:showLegendKey val="0"/>
          <c:showVal val="0"/>
          <c:showCatName val="0"/>
          <c:showSerName val="0"/>
          <c:showPercent val="0"/>
          <c:showBubbleSize val="0"/>
        </c:dLbls>
        <c:gapWidth val="150"/>
        <c:axId val="251947672"/>
        <c:axId val="2519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51947672"/>
        <c:axId val="251948064"/>
      </c:lineChart>
      <c:dateAx>
        <c:axId val="251947672"/>
        <c:scaling>
          <c:orientation val="minMax"/>
        </c:scaling>
        <c:delete val="1"/>
        <c:axPos val="b"/>
        <c:numFmt formatCode="ge" sourceLinked="1"/>
        <c:majorTickMark val="none"/>
        <c:minorTickMark val="none"/>
        <c:tickLblPos val="none"/>
        <c:crossAx val="251948064"/>
        <c:crosses val="autoZero"/>
        <c:auto val="1"/>
        <c:lblOffset val="100"/>
        <c:baseTimeUnit val="years"/>
      </c:dateAx>
      <c:valAx>
        <c:axId val="2519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9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39.07</c:v>
                </c:pt>
                <c:pt idx="1">
                  <c:v>40.06</c:v>
                </c:pt>
                <c:pt idx="2">
                  <c:v>47.05</c:v>
                </c:pt>
                <c:pt idx="3">
                  <c:v>42.61</c:v>
                </c:pt>
                <c:pt idx="4">
                  <c:v>40.450000000000003</c:v>
                </c:pt>
              </c:numCache>
            </c:numRef>
          </c:val>
        </c:ser>
        <c:dLbls>
          <c:showLegendKey val="0"/>
          <c:showVal val="0"/>
          <c:showCatName val="0"/>
          <c:showSerName val="0"/>
          <c:showPercent val="0"/>
          <c:showBubbleSize val="0"/>
        </c:dLbls>
        <c:gapWidth val="150"/>
        <c:axId val="251949240"/>
        <c:axId val="2519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1949240"/>
        <c:axId val="251949632"/>
      </c:lineChart>
      <c:dateAx>
        <c:axId val="251949240"/>
        <c:scaling>
          <c:orientation val="minMax"/>
        </c:scaling>
        <c:delete val="1"/>
        <c:axPos val="b"/>
        <c:numFmt formatCode="ge" sourceLinked="1"/>
        <c:majorTickMark val="none"/>
        <c:minorTickMark val="none"/>
        <c:tickLblPos val="none"/>
        <c:crossAx val="251949632"/>
        <c:crosses val="autoZero"/>
        <c:auto val="1"/>
        <c:lblOffset val="100"/>
        <c:baseTimeUnit val="years"/>
      </c:dateAx>
      <c:valAx>
        <c:axId val="2519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4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0.93</c:v>
                </c:pt>
                <c:pt idx="2">
                  <c:v>0.63</c:v>
                </c:pt>
                <c:pt idx="3">
                  <c:v>9.5399999999999991</c:v>
                </c:pt>
                <c:pt idx="4">
                  <c:v>13.32</c:v>
                </c:pt>
              </c:numCache>
            </c:numRef>
          </c:val>
        </c:ser>
        <c:dLbls>
          <c:showLegendKey val="0"/>
          <c:showVal val="0"/>
          <c:showCatName val="0"/>
          <c:showSerName val="0"/>
          <c:showPercent val="0"/>
          <c:showBubbleSize val="0"/>
        </c:dLbls>
        <c:gapWidth val="150"/>
        <c:axId val="251950808"/>
        <c:axId val="2519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51950808"/>
        <c:axId val="251951200"/>
      </c:lineChart>
      <c:dateAx>
        <c:axId val="251950808"/>
        <c:scaling>
          <c:orientation val="minMax"/>
        </c:scaling>
        <c:delete val="1"/>
        <c:axPos val="b"/>
        <c:numFmt formatCode="ge" sourceLinked="1"/>
        <c:majorTickMark val="none"/>
        <c:minorTickMark val="none"/>
        <c:tickLblPos val="none"/>
        <c:crossAx val="251951200"/>
        <c:crosses val="autoZero"/>
        <c:auto val="1"/>
        <c:lblOffset val="100"/>
        <c:baseTimeUnit val="years"/>
      </c:dateAx>
      <c:valAx>
        <c:axId val="2519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5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952376"/>
        <c:axId val="2534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1952376"/>
        <c:axId val="253417040"/>
      </c:lineChart>
      <c:dateAx>
        <c:axId val="251952376"/>
        <c:scaling>
          <c:orientation val="minMax"/>
        </c:scaling>
        <c:delete val="1"/>
        <c:axPos val="b"/>
        <c:numFmt formatCode="ge" sourceLinked="1"/>
        <c:majorTickMark val="none"/>
        <c:minorTickMark val="none"/>
        <c:tickLblPos val="none"/>
        <c:crossAx val="253417040"/>
        <c:crosses val="autoZero"/>
        <c:auto val="1"/>
        <c:lblOffset val="100"/>
        <c:baseTimeUnit val="years"/>
      </c:dateAx>
      <c:valAx>
        <c:axId val="25341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9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27560.14</c:v>
                </c:pt>
                <c:pt idx="1">
                  <c:v>154567.26</c:v>
                </c:pt>
                <c:pt idx="2">
                  <c:v>9031.94</c:v>
                </c:pt>
                <c:pt idx="3">
                  <c:v>958.31</c:v>
                </c:pt>
                <c:pt idx="4">
                  <c:v>962.8</c:v>
                </c:pt>
              </c:numCache>
            </c:numRef>
          </c:val>
        </c:ser>
        <c:dLbls>
          <c:showLegendKey val="0"/>
          <c:showVal val="0"/>
          <c:showCatName val="0"/>
          <c:showSerName val="0"/>
          <c:showPercent val="0"/>
          <c:showBubbleSize val="0"/>
        </c:dLbls>
        <c:gapWidth val="150"/>
        <c:axId val="253420176"/>
        <c:axId val="25342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3420176"/>
        <c:axId val="253420568"/>
      </c:lineChart>
      <c:dateAx>
        <c:axId val="253420176"/>
        <c:scaling>
          <c:orientation val="minMax"/>
        </c:scaling>
        <c:delete val="1"/>
        <c:axPos val="b"/>
        <c:numFmt formatCode="ge" sourceLinked="1"/>
        <c:majorTickMark val="none"/>
        <c:minorTickMark val="none"/>
        <c:tickLblPos val="none"/>
        <c:crossAx val="253420568"/>
        <c:crosses val="autoZero"/>
        <c:auto val="1"/>
        <c:lblOffset val="100"/>
        <c:baseTimeUnit val="years"/>
      </c:dateAx>
      <c:valAx>
        <c:axId val="25342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4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259.58</c:v>
                </c:pt>
                <c:pt idx="1">
                  <c:v>255.72</c:v>
                </c:pt>
                <c:pt idx="2">
                  <c:v>258.51</c:v>
                </c:pt>
                <c:pt idx="3">
                  <c:v>265.99</c:v>
                </c:pt>
                <c:pt idx="4">
                  <c:v>305.73</c:v>
                </c:pt>
              </c:numCache>
            </c:numRef>
          </c:val>
        </c:ser>
        <c:dLbls>
          <c:showLegendKey val="0"/>
          <c:showVal val="0"/>
          <c:showCatName val="0"/>
          <c:showSerName val="0"/>
          <c:showPercent val="0"/>
          <c:showBubbleSize val="0"/>
        </c:dLbls>
        <c:gapWidth val="150"/>
        <c:axId val="253510880"/>
        <c:axId val="25351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3510880"/>
        <c:axId val="253511272"/>
      </c:lineChart>
      <c:dateAx>
        <c:axId val="253510880"/>
        <c:scaling>
          <c:orientation val="minMax"/>
        </c:scaling>
        <c:delete val="1"/>
        <c:axPos val="b"/>
        <c:numFmt formatCode="ge" sourceLinked="1"/>
        <c:majorTickMark val="none"/>
        <c:minorTickMark val="none"/>
        <c:tickLblPos val="none"/>
        <c:crossAx val="253511272"/>
        <c:crosses val="autoZero"/>
        <c:auto val="1"/>
        <c:lblOffset val="100"/>
        <c:baseTimeUnit val="years"/>
      </c:dateAx>
      <c:valAx>
        <c:axId val="25351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5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107.06</c:v>
                </c:pt>
                <c:pt idx="1">
                  <c:v>109.49</c:v>
                </c:pt>
                <c:pt idx="2">
                  <c:v>142.79</c:v>
                </c:pt>
                <c:pt idx="3">
                  <c:v>111.47</c:v>
                </c:pt>
                <c:pt idx="4">
                  <c:v>118.6</c:v>
                </c:pt>
              </c:numCache>
            </c:numRef>
          </c:val>
        </c:ser>
        <c:dLbls>
          <c:showLegendKey val="0"/>
          <c:showVal val="0"/>
          <c:showCatName val="0"/>
          <c:showSerName val="0"/>
          <c:showPercent val="0"/>
          <c:showBubbleSize val="0"/>
        </c:dLbls>
        <c:gapWidth val="150"/>
        <c:axId val="253419392"/>
        <c:axId val="25341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53419392"/>
        <c:axId val="253419000"/>
      </c:lineChart>
      <c:dateAx>
        <c:axId val="253419392"/>
        <c:scaling>
          <c:orientation val="minMax"/>
        </c:scaling>
        <c:delete val="1"/>
        <c:axPos val="b"/>
        <c:numFmt formatCode="ge" sourceLinked="1"/>
        <c:majorTickMark val="none"/>
        <c:minorTickMark val="none"/>
        <c:tickLblPos val="none"/>
        <c:crossAx val="253419000"/>
        <c:crosses val="autoZero"/>
        <c:auto val="1"/>
        <c:lblOffset val="100"/>
        <c:baseTimeUnit val="years"/>
      </c:dateAx>
      <c:valAx>
        <c:axId val="2534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217.1</c:v>
                </c:pt>
                <c:pt idx="1">
                  <c:v>212.65</c:v>
                </c:pt>
                <c:pt idx="2">
                  <c:v>163.57</c:v>
                </c:pt>
                <c:pt idx="3">
                  <c:v>205.81</c:v>
                </c:pt>
                <c:pt idx="4">
                  <c:v>193.38</c:v>
                </c:pt>
              </c:numCache>
            </c:numRef>
          </c:val>
        </c:ser>
        <c:dLbls>
          <c:showLegendKey val="0"/>
          <c:showVal val="0"/>
          <c:showCatName val="0"/>
          <c:showSerName val="0"/>
          <c:showPercent val="0"/>
          <c:showBubbleSize val="0"/>
        </c:dLbls>
        <c:gapWidth val="150"/>
        <c:axId val="253419784"/>
        <c:axId val="253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53419784"/>
        <c:axId val="253512448"/>
      </c:lineChart>
      <c:dateAx>
        <c:axId val="253419784"/>
        <c:scaling>
          <c:orientation val="minMax"/>
        </c:scaling>
        <c:delete val="1"/>
        <c:axPos val="b"/>
        <c:numFmt formatCode="ge" sourceLinked="1"/>
        <c:majorTickMark val="none"/>
        <c:minorTickMark val="none"/>
        <c:tickLblPos val="none"/>
        <c:crossAx val="253512448"/>
        <c:crosses val="autoZero"/>
        <c:auto val="1"/>
        <c:lblOffset val="100"/>
        <c:baseTimeUnit val="years"/>
      </c:dateAx>
      <c:valAx>
        <c:axId val="253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1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大河原町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23624</v>
      </c>
      <c r="AM8" s="61"/>
      <c r="AN8" s="61"/>
      <c r="AO8" s="61"/>
      <c r="AP8" s="61"/>
      <c r="AQ8" s="61"/>
      <c r="AR8" s="61"/>
      <c r="AS8" s="61"/>
      <c r="AT8" s="51">
        <f>データ!$S$6</f>
        <v>24.99</v>
      </c>
      <c r="AU8" s="52"/>
      <c r="AV8" s="52"/>
      <c r="AW8" s="52"/>
      <c r="AX8" s="52"/>
      <c r="AY8" s="52"/>
      <c r="AZ8" s="52"/>
      <c r="BA8" s="52"/>
      <c r="BB8" s="53">
        <f>データ!$T$6</f>
        <v>945.34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64.489999999999995</v>
      </c>
      <c r="J10" s="52"/>
      <c r="K10" s="52"/>
      <c r="L10" s="52"/>
      <c r="M10" s="52"/>
      <c r="N10" s="52"/>
      <c r="O10" s="64"/>
      <c r="P10" s="53">
        <f>データ!$P$6</f>
        <v>99.89</v>
      </c>
      <c r="Q10" s="53"/>
      <c r="R10" s="53"/>
      <c r="S10" s="53"/>
      <c r="T10" s="53"/>
      <c r="U10" s="53"/>
      <c r="V10" s="53"/>
      <c r="W10" s="61">
        <f>データ!$Q$6</f>
        <v>4298</v>
      </c>
      <c r="X10" s="61"/>
      <c r="Y10" s="61"/>
      <c r="Z10" s="61"/>
      <c r="AA10" s="61"/>
      <c r="AB10" s="61"/>
      <c r="AC10" s="61"/>
      <c r="AD10" s="2"/>
      <c r="AE10" s="2"/>
      <c r="AF10" s="2"/>
      <c r="AG10" s="2"/>
      <c r="AH10" s="5"/>
      <c r="AI10" s="5"/>
      <c r="AJ10" s="5"/>
      <c r="AK10" s="5"/>
      <c r="AL10" s="61">
        <f>データ!$U$6</f>
        <v>23663</v>
      </c>
      <c r="AM10" s="61"/>
      <c r="AN10" s="61"/>
      <c r="AO10" s="61"/>
      <c r="AP10" s="61"/>
      <c r="AQ10" s="61"/>
      <c r="AR10" s="61"/>
      <c r="AS10" s="61"/>
      <c r="AT10" s="51">
        <f>データ!$V$6</f>
        <v>24.45</v>
      </c>
      <c r="AU10" s="52"/>
      <c r="AV10" s="52"/>
      <c r="AW10" s="52"/>
      <c r="AX10" s="52"/>
      <c r="AY10" s="52"/>
      <c r="AZ10" s="52"/>
      <c r="BA10" s="52"/>
      <c r="BB10" s="53">
        <f>データ!$W$6</f>
        <v>967.81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f t="shared" si="3"/>
        <v>0</v>
      </c>
      <c r="N6" s="35" t="str">
        <f t="shared" si="3"/>
        <v>-</v>
      </c>
      <c r="O6" s="35">
        <f t="shared" si="3"/>
        <v>64.489999999999995</v>
      </c>
      <c r="P6" s="35">
        <f t="shared" si="3"/>
        <v>99.89</v>
      </c>
      <c r="Q6" s="35">
        <f t="shared" si="3"/>
        <v>4298</v>
      </c>
      <c r="R6" s="35">
        <f t="shared" si="3"/>
        <v>23624</v>
      </c>
      <c r="S6" s="35">
        <f t="shared" si="3"/>
        <v>24.99</v>
      </c>
      <c r="T6" s="35">
        <f t="shared" si="3"/>
        <v>945.34</v>
      </c>
      <c r="U6" s="35">
        <f t="shared" si="3"/>
        <v>23663</v>
      </c>
      <c r="V6" s="35">
        <f t="shared" si="3"/>
        <v>24.45</v>
      </c>
      <c r="W6" s="35">
        <f t="shared" si="3"/>
        <v>967.81</v>
      </c>
      <c r="X6" s="36">
        <f>IF(X7="",NA(),X7)</f>
        <v>115.94</v>
      </c>
      <c r="Y6" s="36">
        <f t="shared" ref="Y6:AG6" si="4">IF(Y7="",NA(),Y7)</f>
        <v>120.63</v>
      </c>
      <c r="Z6" s="36">
        <f t="shared" si="4"/>
        <v>139.66</v>
      </c>
      <c r="AA6" s="36">
        <f t="shared" si="4"/>
        <v>120.81</v>
      </c>
      <c r="AB6" s="36">
        <f t="shared" si="4"/>
        <v>128.33000000000001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27560.14</v>
      </c>
      <c r="AU6" s="36">
        <f t="shared" ref="AU6:BC6" si="6">IF(AU7="",NA(),AU7)</f>
        <v>154567.26</v>
      </c>
      <c r="AV6" s="36">
        <f t="shared" si="6"/>
        <v>9031.94</v>
      </c>
      <c r="AW6" s="36">
        <f t="shared" si="6"/>
        <v>958.31</v>
      </c>
      <c r="AX6" s="36">
        <f t="shared" si="6"/>
        <v>962.8</v>
      </c>
      <c r="AY6" s="36">
        <f t="shared" si="6"/>
        <v>915.5</v>
      </c>
      <c r="AZ6" s="36">
        <f t="shared" si="6"/>
        <v>963.24</v>
      </c>
      <c r="BA6" s="36">
        <f t="shared" si="6"/>
        <v>381.53</v>
      </c>
      <c r="BB6" s="36">
        <f t="shared" si="6"/>
        <v>391.54</v>
      </c>
      <c r="BC6" s="36">
        <f t="shared" si="6"/>
        <v>384.34</v>
      </c>
      <c r="BD6" s="35" t="str">
        <f>IF(BD7="","",IF(BD7="-","【-】","【"&amp;SUBSTITUTE(TEXT(BD7,"#,##0.00"),"-","△")&amp;"】"))</f>
        <v>【262.87】</v>
      </c>
      <c r="BE6" s="36">
        <f>IF(BE7="",NA(),BE7)</f>
        <v>259.58</v>
      </c>
      <c r="BF6" s="36">
        <f t="shared" ref="BF6:BN6" si="7">IF(BF7="",NA(),BF7)</f>
        <v>255.72</v>
      </c>
      <c r="BG6" s="36">
        <f t="shared" si="7"/>
        <v>258.51</v>
      </c>
      <c r="BH6" s="36">
        <f t="shared" si="7"/>
        <v>265.99</v>
      </c>
      <c r="BI6" s="36">
        <f t="shared" si="7"/>
        <v>305.73</v>
      </c>
      <c r="BJ6" s="36">
        <f t="shared" si="7"/>
        <v>404.78</v>
      </c>
      <c r="BK6" s="36">
        <f t="shared" si="7"/>
        <v>400.38</v>
      </c>
      <c r="BL6" s="36">
        <f t="shared" si="7"/>
        <v>393.27</v>
      </c>
      <c r="BM6" s="36">
        <f t="shared" si="7"/>
        <v>386.97</v>
      </c>
      <c r="BN6" s="36">
        <f t="shared" si="7"/>
        <v>380.58</v>
      </c>
      <c r="BO6" s="35" t="str">
        <f>IF(BO7="","",IF(BO7="-","【-】","【"&amp;SUBSTITUTE(TEXT(BO7,"#,##0.00"),"-","△")&amp;"】"))</f>
        <v>【270.87】</v>
      </c>
      <c r="BP6" s="36">
        <f>IF(BP7="",NA(),BP7)</f>
        <v>107.06</v>
      </c>
      <c r="BQ6" s="36">
        <f t="shared" ref="BQ6:BY6" si="8">IF(BQ7="",NA(),BQ7)</f>
        <v>109.49</v>
      </c>
      <c r="BR6" s="36">
        <f t="shared" si="8"/>
        <v>142.79</v>
      </c>
      <c r="BS6" s="36">
        <f t="shared" si="8"/>
        <v>111.47</v>
      </c>
      <c r="BT6" s="36">
        <f t="shared" si="8"/>
        <v>118.6</v>
      </c>
      <c r="BU6" s="36">
        <f t="shared" si="8"/>
        <v>98.07</v>
      </c>
      <c r="BV6" s="36">
        <f t="shared" si="8"/>
        <v>96.56</v>
      </c>
      <c r="BW6" s="36">
        <f t="shared" si="8"/>
        <v>100.47</v>
      </c>
      <c r="BX6" s="36">
        <f t="shared" si="8"/>
        <v>101.72</v>
      </c>
      <c r="BY6" s="36">
        <f t="shared" si="8"/>
        <v>102.38</v>
      </c>
      <c r="BZ6" s="35" t="str">
        <f>IF(BZ7="","",IF(BZ7="-","【-】","【"&amp;SUBSTITUTE(TEXT(BZ7,"#,##0.00"),"-","△")&amp;"】"))</f>
        <v>【105.59】</v>
      </c>
      <c r="CA6" s="36">
        <f>IF(CA7="",NA(),CA7)</f>
        <v>217.1</v>
      </c>
      <c r="CB6" s="36">
        <f t="shared" ref="CB6:CJ6" si="9">IF(CB7="",NA(),CB7)</f>
        <v>212.65</v>
      </c>
      <c r="CC6" s="36">
        <f t="shared" si="9"/>
        <v>163.57</v>
      </c>
      <c r="CD6" s="36">
        <f t="shared" si="9"/>
        <v>205.81</v>
      </c>
      <c r="CE6" s="36">
        <f t="shared" si="9"/>
        <v>193.38</v>
      </c>
      <c r="CF6" s="36">
        <f t="shared" si="9"/>
        <v>172.26</v>
      </c>
      <c r="CG6" s="36">
        <f t="shared" si="9"/>
        <v>177.14</v>
      </c>
      <c r="CH6" s="36">
        <f t="shared" si="9"/>
        <v>169.82</v>
      </c>
      <c r="CI6" s="36">
        <f t="shared" si="9"/>
        <v>168.2</v>
      </c>
      <c r="CJ6" s="36">
        <f t="shared" si="9"/>
        <v>168.67</v>
      </c>
      <c r="CK6" s="35" t="str">
        <f>IF(CK7="","",IF(CK7="-","【-】","【"&amp;SUBSTITUTE(TEXT(CK7,"#,##0.00"),"-","△")&amp;"】"))</f>
        <v>【163.27】</v>
      </c>
      <c r="CL6" s="36">
        <f>IF(CL7="",NA(),CL7)</f>
        <v>71.709999999999994</v>
      </c>
      <c r="CM6" s="36">
        <f t="shared" ref="CM6:CU6" si="10">IF(CM7="",NA(),CM7)</f>
        <v>71.42</v>
      </c>
      <c r="CN6" s="36">
        <f t="shared" si="10"/>
        <v>70.849999999999994</v>
      </c>
      <c r="CO6" s="36">
        <f t="shared" si="10"/>
        <v>70.67</v>
      </c>
      <c r="CP6" s="36">
        <f t="shared" si="10"/>
        <v>70.06</v>
      </c>
      <c r="CQ6" s="36">
        <f t="shared" si="10"/>
        <v>55.68</v>
      </c>
      <c r="CR6" s="36">
        <f t="shared" si="10"/>
        <v>55.64</v>
      </c>
      <c r="CS6" s="36">
        <f t="shared" si="10"/>
        <v>55.13</v>
      </c>
      <c r="CT6" s="36">
        <f t="shared" si="10"/>
        <v>54.77</v>
      </c>
      <c r="CU6" s="36">
        <f t="shared" si="10"/>
        <v>54.92</v>
      </c>
      <c r="CV6" s="35" t="str">
        <f>IF(CV7="","",IF(CV7="-","【-】","【"&amp;SUBSTITUTE(TEXT(CV7,"#,##0.00"),"-","△")&amp;"】"))</f>
        <v>【59.94】</v>
      </c>
      <c r="CW6" s="36">
        <f>IF(CW7="",NA(),CW7)</f>
        <v>89.02</v>
      </c>
      <c r="CX6" s="36">
        <f t="shared" ref="CX6:DF6" si="11">IF(CX7="",NA(),CX7)</f>
        <v>88.83</v>
      </c>
      <c r="CY6" s="36">
        <f t="shared" si="11"/>
        <v>88.88</v>
      </c>
      <c r="CZ6" s="36">
        <f t="shared" si="11"/>
        <v>88.9</v>
      </c>
      <c r="DA6" s="36">
        <f t="shared" si="11"/>
        <v>90.07</v>
      </c>
      <c r="DB6" s="36">
        <f t="shared" si="11"/>
        <v>83.18</v>
      </c>
      <c r="DC6" s="36">
        <f t="shared" si="11"/>
        <v>83.09</v>
      </c>
      <c r="DD6" s="36">
        <f t="shared" si="11"/>
        <v>83</v>
      </c>
      <c r="DE6" s="36">
        <f t="shared" si="11"/>
        <v>82.89</v>
      </c>
      <c r="DF6" s="36">
        <f t="shared" si="11"/>
        <v>82.66</v>
      </c>
      <c r="DG6" s="35" t="str">
        <f>IF(DG7="","",IF(DG7="-","【-】","【"&amp;SUBSTITUTE(TEXT(DG7,"#,##0.00"),"-","△")&amp;"】"))</f>
        <v>【90.22】</v>
      </c>
      <c r="DH6" s="36">
        <f>IF(DH7="",NA(),DH7)</f>
        <v>39.07</v>
      </c>
      <c r="DI6" s="36">
        <f t="shared" ref="DI6:DQ6" si="12">IF(DI7="",NA(),DI7)</f>
        <v>40.06</v>
      </c>
      <c r="DJ6" s="36">
        <f t="shared" si="12"/>
        <v>47.05</v>
      </c>
      <c r="DK6" s="36">
        <f t="shared" si="12"/>
        <v>42.61</v>
      </c>
      <c r="DL6" s="36">
        <f t="shared" si="12"/>
        <v>40.450000000000003</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6">
        <f t="shared" ref="DT6:EB6" si="13">IF(DT7="",NA(),DT7)</f>
        <v>0.93</v>
      </c>
      <c r="DU6" s="36">
        <f t="shared" si="13"/>
        <v>0.63</v>
      </c>
      <c r="DV6" s="36">
        <f t="shared" si="13"/>
        <v>9.5399999999999991</v>
      </c>
      <c r="DW6" s="36">
        <f t="shared" si="13"/>
        <v>13.32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v>
      </c>
      <c r="EE6" s="36">
        <f t="shared" ref="EE6:EM6" si="14">IF(EE7="",NA(),EE7)</f>
        <v>1.25</v>
      </c>
      <c r="EF6" s="36">
        <f t="shared" si="14"/>
        <v>0.61</v>
      </c>
      <c r="EG6" s="36">
        <f t="shared" si="14"/>
        <v>1.1599999999999999</v>
      </c>
      <c r="EH6" s="36">
        <f t="shared" si="14"/>
        <v>0.13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43214</v>
      </c>
      <c r="D7" s="38">
        <v>46</v>
      </c>
      <c r="E7" s="38">
        <v>1</v>
      </c>
      <c r="F7" s="38">
        <v>0</v>
      </c>
      <c r="G7" s="38">
        <v>1</v>
      </c>
      <c r="H7" s="38" t="s">
        <v>105</v>
      </c>
      <c r="I7" s="38" t="s">
        <v>106</v>
      </c>
      <c r="J7" s="38" t="s">
        <v>107</v>
      </c>
      <c r="K7" s="38" t="s">
        <v>108</v>
      </c>
      <c r="L7" s="38" t="s">
        <v>109</v>
      </c>
      <c r="M7" s="38"/>
      <c r="N7" s="39" t="s">
        <v>110</v>
      </c>
      <c r="O7" s="39">
        <v>64.489999999999995</v>
      </c>
      <c r="P7" s="39">
        <v>99.89</v>
      </c>
      <c r="Q7" s="39">
        <v>4298</v>
      </c>
      <c r="R7" s="39">
        <v>23624</v>
      </c>
      <c r="S7" s="39">
        <v>24.99</v>
      </c>
      <c r="T7" s="39">
        <v>945.34</v>
      </c>
      <c r="U7" s="39">
        <v>23663</v>
      </c>
      <c r="V7" s="39">
        <v>24.45</v>
      </c>
      <c r="W7" s="39">
        <v>967.81</v>
      </c>
      <c r="X7" s="39">
        <v>115.94</v>
      </c>
      <c r="Y7" s="39">
        <v>120.63</v>
      </c>
      <c r="Z7" s="39">
        <v>139.66</v>
      </c>
      <c r="AA7" s="39">
        <v>120.81</v>
      </c>
      <c r="AB7" s="39">
        <v>128.33000000000001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27560.14</v>
      </c>
      <c r="AU7" s="39">
        <v>154567.26</v>
      </c>
      <c r="AV7" s="39">
        <v>9031.94</v>
      </c>
      <c r="AW7" s="39">
        <v>958.31</v>
      </c>
      <c r="AX7" s="39">
        <v>962.8</v>
      </c>
      <c r="AY7" s="39">
        <v>915.5</v>
      </c>
      <c r="AZ7" s="39">
        <v>963.24</v>
      </c>
      <c r="BA7" s="39">
        <v>381.53</v>
      </c>
      <c r="BB7" s="39">
        <v>391.54</v>
      </c>
      <c r="BC7" s="39">
        <v>384.34</v>
      </c>
      <c r="BD7" s="39">
        <v>262.87</v>
      </c>
      <c r="BE7" s="39">
        <v>259.58</v>
      </c>
      <c r="BF7" s="39">
        <v>255.72</v>
      </c>
      <c r="BG7" s="39">
        <v>258.51</v>
      </c>
      <c r="BH7" s="39">
        <v>265.99</v>
      </c>
      <c r="BI7" s="39">
        <v>305.73</v>
      </c>
      <c r="BJ7" s="39">
        <v>404.78</v>
      </c>
      <c r="BK7" s="39">
        <v>400.38</v>
      </c>
      <c r="BL7" s="39">
        <v>393.27</v>
      </c>
      <c r="BM7" s="39">
        <v>386.97</v>
      </c>
      <c r="BN7" s="39">
        <v>380.58</v>
      </c>
      <c r="BO7" s="39">
        <v>270.87</v>
      </c>
      <c r="BP7" s="39">
        <v>107.06</v>
      </c>
      <c r="BQ7" s="39">
        <v>109.49</v>
      </c>
      <c r="BR7" s="39">
        <v>142.79</v>
      </c>
      <c r="BS7" s="39">
        <v>111.47</v>
      </c>
      <c r="BT7" s="39">
        <v>118.6</v>
      </c>
      <c r="BU7" s="39">
        <v>98.07</v>
      </c>
      <c r="BV7" s="39">
        <v>96.56</v>
      </c>
      <c r="BW7" s="39">
        <v>100.47</v>
      </c>
      <c r="BX7" s="39">
        <v>101.72</v>
      </c>
      <c r="BY7" s="39">
        <v>102.38</v>
      </c>
      <c r="BZ7" s="39">
        <v>105.59</v>
      </c>
      <c r="CA7" s="39">
        <v>217.1</v>
      </c>
      <c r="CB7" s="39">
        <v>212.65</v>
      </c>
      <c r="CC7" s="39">
        <v>163.57</v>
      </c>
      <c r="CD7" s="39">
        <v>205.81</v>
      </c>
      <c r="CE7" s="39">
        <v>193.38</v>
      </c>
      <c r="CF7" s="39">
        <v>172.26</v>
      </c>
      <c r="CG7" s="39">
        <v>177.14</v>
      </c>
      <c r="CH7" s="39">
        <v>169.82</v>
      </c>
      <c r="CI7" s="39">
        <v>168.2</v>
      </c>
      <c r="CJ7" s="39">
        <v>168.67</v>
      </c>
      <c r="CK7" s="39">
        <v>163.27000000000001</v>
      </c>
      <c r="CL7" s="39">
        <v>71.709999999999994</v>
      </c>
      <c r="CM7" s="39">
        <v>71.42</v>
      </c>
      <c r="CN7" s="39">
        <v>70.849999999999994</v>
      </c>
      <c r="CO7" s="39">
        <v>70.67</v>
      </c>
      <c r="CP7" s="39">
        <v>70.06</v>
      </c>
      <c r="CQ7" s="39">
        <v>55.68</v>
      </c>
      <c r="CR7" s="39">
        <v>55.64</v>
      </c>
      <c r="CS7" s="39">
        <v>55.13</v>
      </c>
      <c r="CT7" s="39">
        <v>54.77</v>
      </c>
      <c r="CU7" s="39">
        <v>54.92</v>
      </c>
      <c r="CV7" s="39">
        <v>59.94</v>
      </c>
      <c r="CW7" s="39">
        <v>89.02</v>
      </c>
      <c r="CX7" s="39">
        <v>88.83</v>
      </c>
      <c r="CY7" s="39">
        <v>88.88</v>
      </c>
      <c r="CZ7" s="39">
        <v>88.9</v>
      </c>
      <c r="DA7" s="39">
        <v>90.07</v>
      </c>
      <c r="DB7" s="39">
        <v>83.18</v>
      </c>
      <c r="DC7" s="39">
        <v>83.09</v>
      </c>
      <c r="DD7" s="39">
        <v>83</v>
      </c>
      <c r="DE7" s="39">
        <v>82.89</v>
      </c>
      <c r="DF7" s="39">
        <v>82.66</v>
      </c>
      <c r="DG7" s="39">
        <v>90.22</v>
      </c>
      <c r="DH7" s="39">
        <v>39.07</v>
      </c>
      <c r="DI7" s="39">
        <v>40.06</v>
      </c>
      <c r="DJ7" s="39">
        <v>47.05</v>
      </c>
      <c r="DK7" s="39">
        <v>42.61</v>
      </c>
      <c r="DL7" s="39">
        <v>40.450000000000003</v>
      </c>
      <c r="DM7" s="39">
        <v>38.07</v>
      </c>
      <c r="DN7" s="39">
        <v>39.06</v>
      </c>
      <c r="DO7" s="39">
        <v>46.66</v>
      </c>
      <c r="DP7" s="39">
        <v>47.46</v>
      </c>
      <c r="DQ7" s="39">
        <v>48.49</v>
      </c>
      <c r="DR7" s="39">
        <v>47.91</v>
      </c>
      <c r="DS7" s="39">
        <v>0</v>
      </c>
      <c r="DT7" s="39">
        <v>0.93</v>
      </c>
      <c r="DU7" s="39">
        <v>0.63</v>
      </c>
      <c r="DV7" s="39">
        <v>9.5399999999999991</v>
      </c>
      <c r="DW7" s="39">
        <v>13.32</v>
      </c>
      <c r="DX7" s="39">
        <v>7.73</v>
      </c>
      <c r="DY7" s="39">
        <v>8.8699999999999992</v>
      </c>
      <c r="DZ7" s="39">
        <v>9.85</v>
      </c>
      <c r="EA7" s="39">
        <v>9.7100000000000009</v>
      </c>
      <c r="EB7" s="39">
        <v>12.79</v>
      </c>
      <c r="EC7" s="39">
        <v>15</v>
      </c>
      <c r="ED7" s="39">
        <v>0.3</v>
      </c>
      <c r="EE7" s="39">
        <v>1.25</v>
      </c>
      <c r="EF7" s="39">
        <v>0.61</v>
      </c>
      <c r="EG7" s="39">
        <v>1.1599999999999999</v>
      </c>
      <c r="EH7" s="39">
        <v>0.13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史明</cp:lastModifiedBy>
  <cp:lastPrinted>2018-01-29T02:33:12Z</cp:lastPrinted>
  <dcterms:created xsi:type="dcterms:W3CDTF">2017-12-25T01:21:45Z</dcterms:created>
  <dcterms:modified xsi:type="dcterms:W3CDTF">2018-02-23T04:40:21Z</dcterms:modified>
  <cp:category/>
</cp:coreProperties>
</file>